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ZETARGI 2025\ZP-2401-8_25 ODCZYNNIKI 2025\ZP-2401-8_25 Odczynniki v2\Pytanie nr 2 Witko\"/>
    </mc:Choice>
  </mc:AlternateContent>
  <xr:revisionPtr revIDLastSave="0" documentId="13_ncr:1_{4F93654F-CC37-485C-A960-142C9E9A860C}" xr6:coauthVersionLast="47" xr6:coauthVersionMax="47" xr10:uidLastSave="{00000000-0000-0000-0000-000000000000}"/>
  <bookViews>
    <workbookView xWindow="-120" yWindow="-120" windowWidth="29040" windowHeight="15840" xr2:uid="{74241E28-25B9-46C7-A174-9311F8F1E3E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2" i="1" l="1"/>
  <c r="N201" i="1"/>
  <c r="N298" i="1"/>
  <c r="P298" i="1" s="1"/>
  <c r="N299" i="1"/>
  <c r="P299" i="1" s="1"/>
  <c r="N311" i="1"/>
  <c r="P311" i="1" s="1"/>
  <c r="Q311" i="1" s="1"/>
  <c r="N310" i="1"/>
  <c r="N309" i="1"/>
  <c r="N308" i="1"/>
  <c r="P308" i="1" s="1"/>
  <c r="Q308" i="1" s="1"/>
  <c r="N307" i="1"/>
  <c r="P307" i="1" s="1"/>
  <c r="Q307" i="1" s="1"/>
  <c r="N306" i="1"/>
  <c r="P306" i="1" s="1"/>
  <c r="N305" i="1"/>
  <c r="N304" i="1"/>
  <c r="P304" i="1" s="1"/>
  <c r="Q304" i="1" s="1"/>
  <c r="N303" i="1"/>
  <c r="P303" i="1" s="1"/>
  <c r="N293" i="1"/>
  <c r="P293" i="1" s="1"/>
  <c r="Q293" i="1" s="1"/>
  <c r="N292" i="1"/>
  <c r="N291" i="1"/>
  <c r="P291" i="1" s="1"/>
  <c r="N290" i="1"/>
  <c r="N289" i="1"/>
  <c r="P289" i="1" s="1"/>
  <c r="Q289" i="1" s="1"/>
  <c r="N286" i="1"/>
  <c r="N285" i="1"/>
  <c r="N284" i="1"/>
  <c r="P284" i="1" s="1"/>
  <c r="Q284" i="1" s="1"/>
  <c r="N283" i="1"/>
  <c r="N282" i="1"/>
  <c r="P282" i="1" s="1"/>
  <c r="N281" i="1"/>
  <c r="N280" i="1"/>
  <c r="P280" i="1" s="1"/>
  <c r="N279" i="1"/>
  <c r="P279" i="1" s="1"/>
  <c r="Q279" i="1" s="1"/>
  <c r="N278" i="1"/>
  <c r="N277" i="1"/>
  <c r="P277" i="1" s="1"/>
  <c r="N276" i="1"/>
  <c r="P276" i="1" s="1"/>
  <c r="Q276" i="1" s="1"/>
  <c r="N275" i="1"/>
  <c r="N274" i="1"/>
  <c r="P274" i="1" s="1"/>
  <c r="N273" i="1"/>
  <c r="N272" i="1"/>
  <c r="P272" i="1" s="1"/>
  <c r="N269" i="1"/>
  <c r="P269" i="1" s="1"/>
  <c r="Q269" i="1" s="1"/>
  <c r="N268" i="1"/>
  <c r="N267" i="1"/>
  <c r="P267" i="1" s="1"/>
  <c r="N266" i="1"/>
  <c r="N265" i="1"/>
  <c r="P265" i="1" s="1"/>
  <c r="N264" i="1"/>
  <c r="P264" i="1" s="1"/>
  <c r="Q264" i="1" s="1"/>
  <c r="N263" i="1"/>
  <c r="N262" i="1"/>
  <c r="N261" i="1"/>
  <c r="P261" i="1" s="1"/>
  <c r="Q261" i="1" s="1"/>
  <c r="N260" i="1"/>
  <c r="N259" i="1"/>
  <c r="P259" i="1" s="1"/>
  <c r="N258" i="1"/>
  <c r="N257" i="1"/>
  <c r="P257" i="1" s="1"/>
  <c r="N256" i="1"/>
  <c r="N255" i="1"/>
  <c r="N254" i="1"/>
  <c r="P254" i="1" s="1"/>
  <c r="N253" i="1"/>
  <c r="P253" i="1" s="1"/>
  <c r="Q253" i="1" s="1"/>
  <c r="N252" i="1"/>
  <c r="N251" i="1"/>
  <c r="P251" i="1" s="1"/>
  <c r="N250" i="1"/>
  <c r="N249" i="1"/>
  <c r="N248" i="1"/>
  <c r="P248" i="1" s="1"/>
  <c r="Q248" i="1" s="1"/>
  <c r="N247" i="1"/>
  <c r="N246" i="1"/>
  <c r="P246" i="1" s="1"/>
  <c r="N245" i="1"/>
  <c r="P245" i="1" s="1"/>
  <c r="Q245" i="1" s="1"/>
  <c r="N244" i="1"/>
  <c r="N243" i="1"/>
  <c r="P243" i="1" s="1"/>
  <c r="N242" i="1"/>
  <c r="N241" i="1"/>
  <c r="P241" i="1" s="1"/>
  <c r="N240" i="1"/>
  <c r="P240" i="1" s="1"/>
  <c r="N237" i="1"/>
  <c r="P237" i="1" s="1"/>
  <c r="N236" i="1"/>
  <c r="N235" i="1"/>
  <c r="N234" i="1"/>
  <c r="P234" i="1" s="1"/>
  <c r="Q234" i="1" s="1"/>
  <c r="N233" i="1"/>
  <c r="N232" i="1"/>
  <c r="N231" i="1"/>
  <c r="P231" i="1" s="1"/>
  <c r="Q231" i="1" s="1"/>
  <c r="N230" i="1"/>
  <c r="N229" i="1"/>
  <c r="P229" i="1" s="1"/>
  <c r="N228" i="1"/>
  <c r="N227" i="1"/>
  <c r="P227" i="1" s="1"/>
  <c r="N226" i="1"/>
  <c r="N225" i="1"/>
  <c r="N224" i="1"/>
  <c r="P224" i="1" s="1"/>
  <c r="N223" i="1"/>
  <c r="P223" i="1" s="1"/>
  <c r="Q223" i="1" s="1"/>
  <c r="N222" i="1"/>
  <c r="N221" i="1"/>
  <c r="P221" i="1" s="1"/>
  <c r="N220" i="1"/>
  <c r="N219" i="1"/>
  <c r="N218" i="1"/>
  <c r="P218" i="1" s="1"/>
  <c r="Q218" i="1" s="1"/>
  <c r="N217" i="1"/>
  <c r="N216" i="1"/>
  <c r="P216" i="1" s="1"/>
  <c r="N215" i="1"/>
  <c r="P215" i="1" s="1"/>
  <c r="Q215" i="1" s="1"/>
  <c r="N214" i="1"/>
  <c r="N213" i="1"/>
  <c r="P213" i="1" s="1"/>
  <c r="N212" i="1"/>
  <c r="N211" i="1"/>
  <c r="P211" i="1" s="1"/>
  <c r="Q211" i="1" s="1"/>
  <c r="N210" i="1"/>
  <c r="P210" i="1" s="1"/>
  <c r="Q210" i="1" s="1"/>
  <c r="N209" i="1"/>
  <c r="N208" i="1"/>
  <c r="N207" i="1"/>
  <c r="N206" i="1"/>
  <c r="N205" i="1"/>
  <c r="N204" i="1"/>
  <c r="N203" i="1"/>
  <c r="P203" i="1" s="1"/>
  <c r="N300" i="1"/>
  <c r="N297" i="1"/>
  <c r="N296" i="1"/>
  <c r="P296" i="1" s="1"/>
  <c r="Q296" i="1" s="1"/>
  <c r="N198" i="1"/>
  <c r="N197" i="1"/>
  <c r="N196" i="1"/>
  <c r="P196" i="1" s="1"/>
  <c r="Q196" i="1" s="1"/>
  <c r="N195" i="1"/>
  <c r="P195" i="1" s="1"/>
  <c r="Q195" i="1" s="1"/>
  <c r="N194" i="1"/>
  <c r="P194" i="1" s="1"/>
  <c r="N193" i="1"/>
  <c r="N192" i="1"/>
  <c r="P192" i="1" s="1"/>
  <c r="Q192" i="1" s="1"/>
  <c r="N191" i="1"/>
  <c r="P191" i="1" s="1"/>
  <c r="N190" i="1"/>
  <c r="P190" i="1" s="1"/>
  <c r="N189" i="1"/>
  <c r="N188" i="1"/>
  <c r="P188" i="1" s="1"/>
  <c r="Q188" i="1" s="1"/>
  <c r="N187" i="1"/>
  <c r="N186" i="1"/>
  <c r="P186" i="1" s="1"/>
  <c r="N185" i="1"/>
  <c r="N184" i="1"/>
  <c r="P184" i="1" s="1"/>
  <c r="Q184" i="1" s="1"/>
  <c r="N183" i="1"/>
  <c r="P183" i="1" s="1"/>
  <c r="N182" i="1"/>
  <c r="P182" i="1" s="1"/>
  <c r="N181" i="1"/>
  <c r="P181" i="1" s="1"/>
  <c r="N180" i="1"/>
  <c r="N179" i="1"/>
  <c r="P179" i="1" s="1"/>
  <c r="N178" i="1"/>
  <c r="P178" i="1" s="1"/>
  <c r="N177" i="1"/>
  <c r="P177" i="1" s="1"/>
  <c r="N176" i="1"/>
  <c r="N175" i="1"/>
  <c r="P175" i="1" s="1"/>
  <c r="Q175" i="1" s="1"/>
  <c r="N174" i="1"/>
  <c r="P174" i="1" s="1"/>
  <c r="N173" i="1"/>
  <c r="N172" i="1"/>
  <c r="N171" i="1"/>
  <c r="P171" i="1" s="1"/>
  <c r="Q171" i="1" s="1"/>
  <c r="N170" i="1"/>
  <c r="P170" i="1" s="1"/>
  <c r="Q170" i="1" s="1"/>
  <c r="N169" i="1"/>
  <c r="P169" i="1" s="1"/>
  <c r="N168" i="1"/>
  <c r="P168" i="1" s="1"/>
  <c r="N167" i="1"/>
  <c r="P167" i="1" s="1"/>
  <c r="N166" i="1"/>
  <c r="P166" i="1" s="1"/>
  <c r="N165" i="1"/>
  <c r="N164" i="1"/>
  <c r="N163" i="1"/>
  <c r="P163" i="1" s="1"/>
  <c r="Q163" i="1" s="1"/>
  <c r="N162" i="1"/>
  <c r="P162" i="1" s="1"/>
  <c r="Q162" i="1" s="1"/>
  <c r="N161" i="1"/>
  <c r="P161" i="1" s="1"/>
  <c r="N160" i="1"/>
  <c r="P160" i="1" s="1"/>
  <c r="N159" i="1"/>
  <c r="P159" i="1" s="1"/>
  <c r="Q159" i="1" s="1"/>
  <c r="N158" i="1"/>
  <c r="P158" i="1" s="1"/>
  <c r="N157" i="1"/>
  <c r="N156" i="1"/>
  <c r="N155" i="1"/>
  <c r="P155" i="1" s="1"/>
  <c r="Q155" i="1" s="1"/>
  <c r="N154" i="1"/>
  <c r="P154" i="1" s="1"/>
  <c r="Q154" i="1" s="1"/>
  <c r="N153" i="1"/>
  <c r="P153" i="1" s="1"/>
  <c r="N152" i="1"/>
  <c r="P152" i="1" s="1"/>
  <c r="N151" i="1"/>
  <c r="N150" i="1"/>
  <c r="P150" i="1" s="1"/>
  <c r="N149" i="1"/>
  <c r="N148" i="1"/>
  <c r="N147" i="1"/>
  <c r="P147" i="1" s="1"/>
  <c r="Q147" i="1" s="1"/>
  <c r="N146" i="1"/>
  <c r="P146" i="1" s="1"/>
  <c r="Q146" i="1" s="1"/>
  <c r="N145" i="1"/>
  <c r="P145" i="1" s="1"/>
  <c r="N144" i="1"/>
  <c r="P144" i="1" s="1"/>
  <c r="N143" i="1"/>
  <c r="P143" i="1" s="1"/>
  <c r="Q143" i="1" s="1"/>
  <c r="N142" i="1"/>
  <c r="P142" i="1" s="1"/>
  <c r="N141" i="1"/>
  <c r="N140" i="1"/>
  <c r="N139" i="1"/>
  <c r="P139" i="1" s="1"/>
  <c r="Q139" i="1" s="1"/>
  <c r="N138" i="1"/>
  <c r="P138" i="1" s="1"/>
  <c r="Q138" i="1" s="1"/>
  <c r="N137" i="1"/>
  <c r="P137" i="1" s="1"/>
  <c r="N136" i="1"/>
  <c r="P136" i="1" s="1"/>
  <c r="N135" i="1"/>
  <c r="P135" i="1" s="1"/>
  <c r="N134" i="1"/>
  <c r="P134" i="1" s="1"/>
  <c r="N133" i="1"/>
  <c r="N132" i="1"/>
  <c r="N131" i="1"/>
  <c r="P131" i="1" s="1"/>
  <c r="Q131" i="1" s="1"/>
  <c r="N130" i="1"/>
  <c r="P130" i="1" s="1"/>
  <c r="Q130" i="1" s="1"/>
  <c r="N129" i="1"/>
  <c r="P129" i="1" s="1"/>
  <c r="N128" i="1"/>
  <c r="P128" i="1" s="1"/>
  <c r="N127" i="1"/>
  <c r="P127" i="1" s="1"/>
  <c r="Q127" i="1" s="1"/>
  <c r="N126" i="1"/>
  <c r="P126" i="1" s="1"/>
  <c r="N125" i="1"/>
  <c r="N124" i="1"/>
  <c r="N123" i="1"/>
  <c r="P123" i="1" s="1"/>
  <c r="Q123" i="1" s="1"/>
  <c r="N122" i="1"/>
  <c r="P122" i="1" s="1"/>
  <c r="Q122" i="1" s="1"/>
  <c r="N121" i="1"/>
  <c r="P121" i="1" s="1"/>
  <c r="N120" i="1"/>
  <c r="P120" i="1" s="1"/>
  <c r="N119" i="1"/>
  <c r="N118" i="1"/>
  <c r="P118" i="1" s="1"/>
  <c r="N117" i="1"/>
  <c r="N116" i="1"/>
  <c r="N115" i="1"/>
  <c r="P115" i="1" s="1"/>
  <c r="Q115" i="1" s="1"/>
  <c r="N114" i="1"/>
  <c r="P114" i="1" s="1"/>
  <c r="Q114" i="1" s="1"/>
  <c r="N113" i="1"/>
  <c r="P113" i="1" s="1"/>
  <c r="N112" i="1"/>
  <c r="P112" i="1" s="1"/>
  <c r="N111" i="1"/>
  <c r="P111" i="1" s="1"/>
  <c r="Q111" i="1" s="1"/>
  <c r="N110" i="1"/>
  <c r="P110" i="1" s="1"/>
  <c r="N109" i="1"/>
  <c r="N108" i="1"/>
  <c r="N107" i="1"/>
  <c r="P107" i="1" s="1"/>
  <c r="Q107" i="1" s="1"/>
  <c r="N106" i="1"/>
  <c r="P106" i="1" s="1"/>
  <c r="Q106" i="1" s="1"/>
  <c r="N105" i="1"/>
  <c r="P105" i="1" s="1"/>
  <c r="N104" i="1"/>
  <c r="P104" i="1" s="1"/>
  <c r="N103" i="1"/>
  <c r="P103" i="1" s="1"/>
  <c r="N102" i="1"/>
  <c r="P102" i="1" s="1"/>
  <c r="N101" i="1"/>
  <c r="N100" i="1"/>
  <c r="N99" i="1"/>
  <c r="P99" i="1" s="1"/>
  <c r="Q99" i="1" s="1"/>
  <c r="N98" i="1"/>
  <c r="P98" i="1" s="1"/>
  <c r="Q98" i="1" s="1"/>
  <c r="N97" i="1"/>
  <c r="P97" i="1" s="1"/>
  <c r="N96" i="1"/>
  <c r="P96" i="1" s="1"/>
  <c r="N95" i="1"/>
  <c r="P95" i="1" s="1"/>
  <c r="Q95" i="1" s="1"/>
  <c r="N94" i="1"/>
  <c r="P94" i="1" s="1"/>
  <c r="N93" i="1"/>
  <c r="N92" i="1"/>
  <c r="N91" i="1"/>
  <c r="P91" i="1" s="1"/>
  <c r="Q91" i="1" s="1"/>
  <c r="N90" i="1"/>
  <c r="P90" i="1" s="1"/>
  <c r="Q90" i="1" s="1"/>
  <c r="N89" i="1"/>
  <c r="P89" i="1" s="1"/>
  <c r="N88" i="1"/>
  <c r="P88" i="1" s="1"/>
  <c r="N87" i="1"/>
  <c r="N86" i="1"/>
  <c r="P86" i="1" s="1"/>
  <c r="N85" i="1"/>
  <c r="N84" i="1"/>
  <c r="N83" i="1"/>
  <c r="P83" i="1" s="1"/>
  <c r="Q83" i="1" s="1"/>
  <c r="N82" i="1"/>
  <c r="P82" i="1" s="1"/>
  <c r="Q82" i="1" s="1"/>
  <c r="N81" i="1"/>
  <c r="P81" i="1" s="1"/>
  <c r="N80" i="1"/>
  <c r="P80" i="1" s="1"/>
  <c r="N79" i="1"/>
  <c r="N78" i="1"/>
  <c r="N77" i="1"/>
  <c r="N76" i="1"/>
  <c r="N75" i="1"/>
  <c r="P75" i="1" s="1"/>
  <c r="Q75" i="1" s="1"/>
  <c r="N74" i="1"/>
  <c r="P74" i="1" s="1"/>
  <c r="Q74" i="1" s="1"/>
  <c r="N73" i="1"/>
  <c r="P73" i="1" s="1"/>
  <c r="N72" i="1"/>
  <c r="P72" i="1" s="1"/>
  <c r="N71" i="1"/>
  <c r="N70" i="1"/>
  <c r="P70" i="1" s="1"/>
  <c r="N69" i="1"/>
  <c r="N68" i="1"/>
  <c r="P68" i="1" s="1"/>
  <c r="N67" i="1"/>
  <c r="P67" i="1" s="1"/>
  <c r="Q67" i="1" s="1"/>
  <c r="N66" i="1"/>
  <c r="P66" i="1" s="1"/>
  <c r="Q66" i="1" s="1"/>
  <c r="N65" i="1"/>
  <c r="P65" i="1" s="1"/>
  <c r="N64" i="1"/>
  <c r="P64" i="1" s="1"/>
  <c r="N63" i="1"/>
  <c r="P63" i="1" s="1"/>
  <c r="Q63" i="1" s="1"/>
  <c r="N62" i="1"/>
  <c r="P62" i="1" s="1"/>
  <c r="N61" i="1"/>
  <c r="N60" i="1"/>
  <c r="P60" i="1" s="1"/>
  <c r="N59" i="1"/>
  <c r="P59" i="1" s="1"/>
  <c r="Q59" i="1" s="1"/>
  <c r="N58" i="1"/>
  <c r="P58" i="1" s="1"/>
  <c r="Q58" i="1" s="1"/>
  <c r="N57" i="1"/>
  <c r="P57" i="1" s="1"/>
  <c r="N56" i="1"/>
  <c r="P56" i="1" s="1"/>
  <c r="N55" i="1"/>
  <c r="P55" i="1" s="1"/>
  <c r="Q55" i="1" s="1"/>
  <c r="N54" i="1"/>
  <c r="P54" i="1" s="1"/>
  <c r="N53" i="1"/>
  <c r="N52" i="1"/>
  <c r="P52" i="1" s="1"/>
  <c r="N51" i="1"/>
  <c r="P51" i="1" s="1"/>
  <c r="Q51" i="1" s="1"/>
  <c r="N50" i="1"/>
  <c r="P50" i="1" s="1"/>
  <c r="Q50" i="1" s="1"/>
  <c r="N49" i="1"/>
  <c r="P49" i="1" s="1"/>
  <c r="N48" i="1"/>
  <c r="P48" i="1" s="1"/>
  <c r="N47" i="1"/>
  <c r="N46" i="1"/>
  <c r="P46" i="1" s="1"/>
  <c r="N43" i="1"/>
  <c r="P43" i="1" s="1"/>
  <c r="N42" i="1"/>
  <c r="P42" i="1" s="1"/>
  <c r="N41" i="1"/>
  <c r="N40" i="1"/>
  <c r="N39" i="1"/>
  <c r="N38" i="1"/>
  <c r="P38" i="1" s="1"/>
  <c r="N37" i="1"/>
  <c r="P37" i="1" s="1"/>
  <c r="Q37" i="1" s="1"/>
  <c r="N36" i="1"/>
  <c r="P36" i="1" s="1"/>
  <c r="Q36" i="1" s="1"/>
  <c r="N35" i="1"/>
  <c r="P35" i="1" s="1"/>
  <c r="N34" i="1"/>
  <c r="P34" i="1" s="1"/>
  <c r="N33" i="1"/>
  <c r="P33" i="1" s="1"/>
  <c r="Q33" i="1" s="1"/>
  <c r="N32" i="1"/>
  <c r="N31" i="1"/>
  <c r="N30" i="1"/>
  <c r="P30" i="1" s="1"/>
  <c r="N29" i="1"/>
  <c r="P29" i="1" s="1"/>
  <c r="Q29" i="1" s="1"/>
  <c r="N28" i="1"/>
  <c r="P28" i="1" s="1"/>
  <c r="Q28" i="1" s="1"/>
  <c r="N27" i="1"/>
  <c r="N24" i="1"/>
  <c r="P24" i="1" s="1"/>
  <c r="Q24" i="1" s="1"/>
  <c r="N23" i="1"/>
  <c r="P23" i="1" s="1"/>
  <c r="N22" i="1"/>
  <c r="P22" i="1" s="1"/>
  <c r="N21" i="1"/>
  <c r="P21" i="1" s="1"/>
  <c r="Q21" i="1" s="1"/>
  <c r="N20" i="1"/>
  <c r="P20" i="1" s="1"/>
  <c r="N19" i="1"/>
  <c r="N18" i="1"/>
  <c r="P18" i="1" s="1"/>
  <c r="N17" i="1"/>
  <c r="P17" i="1" s="1"/>
  <c r="Q17" i="1" s="1"/>
  <c r="N16" i="1"/>
  <c r="P16" i="1" s="1"/>
  <c r="Q16" i="1" s="1"/>
  <c r="N15" i="1"/>
  <c r="P15" i="1" s="1"/>
  <c r="N14" i="1"/>
  <c r="P14" i="1" s="1"/>
  <c r="N13" i="1"/>
  <c r="N12" i="1"/>
  <c r="P12" i="1" s="1"/>
  <c r="N11" i="1"/>
  <c r="N10" i="1"/>
  <c r="P10" i="1" s="1"/>
  <c r="Q201" i="1" l="1"/>
  <c r="Q202" i="1"/>
  <c r="P201" i="1"/>
  <c r="P202" i="1"/>
  <c r="Q299" i="1"/>
  <c r="N301" i="1"/>
  <c r="Q298" i="1"/>
  <c r="Q224" i="1"/>
  <c r="P310" i="1"/>
  <c r="Q310" i="1" s="1"/>
  <c r="Q306" i="1"/>
  <c r="Q303" i="1"/>
  <c r="P305" i="1"/>
  <c r="Q305" i="1" s="1"/>
  <c r="P309" i="1"/>
  <c r="Q309" i="1" s="1"/>
  <c r="N312" i="1"/>
  <c r="Q254" i="1"/>
  <c r="Q241" i="1"/>
  <c r="P297" i="1"/>
  <c r="Q297" i="1" s="1"/>
  <c r="Q216" i="1"/>
  <c r="Q203" i="1"/>
  <c r="N44" i="1"/>
  <c r="P79" i="1"/>
  <c r="Q79" i="1" s="1"/>
  <c r="P87" i="1"/>
  <c r="Q87" i="1" s="1"/>
  <c r="P119" i="1"/>
  <c r="Q119" i="1" s="1"/>
  <c r="P151" i="1"/>
  <c r="Q151" i="1" s="1"/>
  <c r="P207" i="1"/>
  <c r="Q207" i="1" s="1"/>
  <c r="P235" i="1"/>
  <c r="Q235" i="1" s="1"/>
  <c r="Q246" i="1"/>
  <c r="Q265" i="1"/>
  <c r="Q280" i="1"/>
  <c r="Q179" i="1"/>
  <c r="Q38" i="1"/>
  <c r="Q103" i="1"/>
  <c r="Q135" i="1"/>
  <c r="Q167" i="1"/>
  <c r="Q178" i="1"/>
  <c r="P187" i="1"/>
  <c r="Q187" i="1" s="1"/>
  <c r="Q257" i="1"/>
  <c r="Q272" i="1"/>
  <c r="P132" i="1"/>
  <c r="Q132" i="1" s="1"/>
  <c r="P164" i="1"/>
  <c r="Q164" i="1" s="1"/>
  <c r="P27" i="1"/>
  <c r="Q27" i="1" s="1"/>
  <c r="P41" i="1"/>
  <c r="Q41" i="1" s="1"/>
  <c r="Q60" i="1"/>
  <c r="P124" i="1"/>
  <c r="Q124" i="1" s="1"/>
  <c r="P156" i="1"/>
  <c r="Q156" i="1" s="1"/>
  <c r="P176" i="1"/>
  <c r="Q176" i="1" s="1"/>
  <c r="P219" i="1"/>
  <c r="Q219" i="1" s="1"/>
  <c r="Q30" i="1"/>
  <c r="P47" i="1"/>
  <c r="Q47" i="1" s="1"/>
  <c r="Q68" i="1"/>
  <c r="P76" i="1"/>
  <c r="Q76" i="1" s="1"/>
  <c r="P84" i="1"/>
  <c r="Q84" i="1" s="1"/>
  <c r="P116" i="1"/>
  <c r="Q116" i="1" s="1"/>
  <c r="P148" i="1"/>
  <c r="Q148" i="1" s="1"/>
  <c r="Q191" i="1"/>
  <c r="P226" i="1"/>
  <c r="Q226" i="1" s="1"/>
  <c r="P232" i="1"/>
  <c r="Q232" i="1" s="1"/>
  <c r="P249" i="1"/>
  <c r="Q249" i="1" s="1"/>
  <c r="P100" i="1"/>
  <c r="Q100" i="1" s="1"/>
  <c r="P206" i="1"/>
  <c r="Q206" i="1" s="1"/>
  <c r="P285" i="1"/>
  <c r="Q285" i="1" s="1"/>
  <c r="Q10" i="1"/>
  <c r="Q20" i="1"/>
  <c r="P32" i="1"/>
  <c r="Q32" i="1" s="1"/>
  <c r="Q54" i="1"/>
  <c r="P78" i="1"/>
  <c r="Q78" i="1" s="1"/>
  <c r="P92" i="1"/>
  <c r="Q92" i="1" s="1"/>
  <c r="P13" i="1"/>
  <c r="Q13" i="1" s="1"/>
  <c r="Q12" i="1"/>
  <c r="Q18" i="1"/>
  <c r="P40" i="1"/>
  <c r="Q40" i="1" s="1"/>
  <c r="Q46" i="1"/>
  <c r="Q52" i="1"/>
  <c r="Q62" i="1"/>
  <c r="P71" i="1"/>
  <c r="Q71" i="1" s="1"/>
  <c r="P108" i="1"/>
  <c r="Q108" i="1" s="1"/>
  <c r="P140" i="1"/>
  <c r="Q140" i="1" s="1"/>
  <c r="P172" i="1"/>
  <c r="Q172" i="1" s="1"/>
  <c r="P180" i="1"/>
  <c r="Q180" i="1" s="1"/>
  <c r="Q183" i="1"/>
  <c r="P198" i="1"/>
  <c r="Q198" i="1" s="1"/>
  <c r="Q227" i="1"/>
  <c r="P256" i="1"/>
  <c r="Q256" i="1" s="1"/>
  <c r="P262" i="1"/>
  <c r="Q262" i="1" s="1"/>
  <c r="Q70" i="1"/>
  <c r="Q86" i="1"/>
  <c r="Q102" i="1"/>
  <c r="Q118" i="1"/>
  <c r="Q134" i="1"/>
  <c r="Q150" i="1"/>
  <c r="Q166" i="1"/>
  <c r="Q94" i="1"/>
  <c r="Q110" i="1"/>
  <c r="Q126" i="1"/>
  <c r="Q142" i="1"/>
  <c r="Q158" i="1"/>
  <c r="Q174" i="1"/>
  <c r="Q277" i="1"/>
  <c r="P233" i="1"/>
  <c r="Q233" i="1" s="1"/>
  <c r="P290" i="1"/>
  <c r="Q290" i="1" s="1"/>
  <c r="N25" i="1"/>
  <c r="Q181" i="1"/>
  <c r="P205" i="1"/>
  <c r="Q205" i="1" s="1"/>
  <c r="P11" i="1"/>
  <c r="Q14" i="1"/>
  <c r="P19" i="1"/>
  <c r="Q19" i="1" s="1"/>
  <c r="Q22" i="1"/>
  <c r="P31" i="1"/>
  <c r="Q34" i="1"/>
  <c r="P39" i="1"/>
  <c r="Q39" i="1" s="1"/>
  <c r="Q42" i="1"/>
  <c r="Q48" i="1"/>
  <c r="P53" i="1"/>
  <c r="Q56" i="1"/>
  <c r="P61" i="1"/>
  <c r="Q61" i="1" s="1"/>
  <c r="Q64" i="1"/>
  <c r="P69" i="1"/>
  <c r="Q69" i="1" s="1"/>
  <c r="Q72" i="1"/>
  <c r="P77" i="1"/>
  <c r="Q77" i="1" s="1"/>
  <c r="Q80" i="1"/>
  <c r="P85" i="1"/>
  <c r="Q85" i="1" s="1"/>
  <c r="Q88" i="1"/>
  <c r="P93" i="1"/>
  <c r="Q93" i="1" s="1"/>
  <c r="Q96" i="1"/>
  <c r="P101" i="1"/>
  <c r="Q101" i="1" s="1"/>
  <c r="Q104" i="1"/>
  <c r="P109" i="1"/>
  <c r="Q109" i="1" s="1"/>
  <c r="Q112" i="1"/>
  <c r="P117" i="1"/>
  <c r="Q117" i="1" s="1"/>
  <c r="Q120" i="1"/>
  <c r="P125" i="1"/>
  <c r="Q125" i="1" s="1"/>
  <c r="Q128" i="1"/>
  <c r="P133" i="1"/>
  <c r="Q133" i="1" s="1"/>
  <c r="Q136" i="1"/>
  <c r="P141" i="1"/>
  <c r="Q141" i="1" s="1"/>
  <c r="Q144" i="1"/>
  <c r="P149" i="1"/>
  <c r="Q149" i="1" s="1"/>
  <c r="Q152" i="1"/>
  <c r="P157" i="1"/>
  <c r="Q157" i="1" s="1"/>
  <c r="Q160" i="1"/>
  <c r="P165" i="1"/>
  <c r="Q165" i="1" s="1"/>
  <c r="Q168" i="1"/>
  <c r="P173" i="1"/>
  <c r="Q173" i="1" s="1"/>
  <c r="P185" i="1"/>
  <c r="Q185" i="1" s="1"/>
  <c r="P189" i="1"/>
  <c r="Q189" i="1" s="1"/>
  <c r="P193" i="1"/>
  <c r="Q193" i="1" s="1"/>
  <c r="P197" i="1"/>
  <c r="Q197" i="1" s="1"/>
  <c r="P204" i="1"/>
  <c r="Q204" i="1" s="1"/>
  <c r="N238" i="1"/>
  <c r="P208" i="1"/>
  <c r="P222" i="1"/>
  <c r="Q222" i="1" s="1"/>
  <c r="P228" i="1"/>
  <c r="Q228" i="1" s="1"/>
  <c r="Q15" i="1"/>
  <c r="Q23" i="1"/>
  <c r="Q35" i="1"/>
  <c r="Q43" i="1"/>
  <c r="N199" i="1"/>
  <c r="Q49" i="1"/>
  <c r="Q57" i="1"/>
  <c r="Q65" i="1"/>
  <c r="Q73" i="1"/>
  <c r="Q81" i="1"/>
  <c r="Q89" i="1"/>
  <c r="Q97" i="1"/>
  <c r="Q105" i="1"/>
  <c r="Q113" i="1"/>
  <c r="Q121" i="1"/>
  <c r="Q129" i="1"/>
  <c r="Q137" i="1"/>
  <c r="Q145" i="1"/>
  <c r="Q153" i="1"/>
  <c r="Q161" i="1"/>
  <c r="Q169" i="1"/>
  <c r="Q177" i="1"/>
  <c r="Q182" i="1"/>
  <c r="Q186" i="1"/>
  <c r="Q190" i="1"/>
  <c r="Q194" i="1"/>
  <c r="Q240" i="1"/>
  <c r="P220" i="1"/>
  <c r="Q220" i="1" s="1"/>
  <c r="P225" i="1"/>
  <c r="Q225" i="1" s="1"/>
  <c r="P252" i="1"/>
  <c r="Q252" i="1" s="1"/>
  <c r="P263" i="1"/>
  <c r="Q263" i="1" s="1"/>
  <c r="P214" i="1"/>
  <c r="Q214" i="1" s="1"/>
  <c r="P258" i="1"/>
  <c r="Q258" i="1" s="1"/>
  <c r="N270" i="1"/>
  <c r="P244" i="1"/>
  <c r="Q244" i="1" s="1"/>
  <c r="P250" i="1"/>
  <c r="Q250" i="1" s="1"/>
  <c r="P255" i="1"/>
  <c r="Q255" i="1" s="1"/>
  <c r="P273" i="1"/>
  <c r="N287" i="1"/>
  <c r="P278" i="1"/>
  <c r="Q278" i="1" s="1"/>
  <c r="P212" i="1"/>
  <c r="Q212" i="1" s="1"/>
  <c r="P217" i="1"/>
  <c r="Q217" i="1" s="1"/>
  <c r="P242" i="1"/>
  <c r="Q242" i="1" s="1"/>
  <c r="P247" i="1"/>
  <c r="Q247" i="1" s="1"/>
  <c r="P268" i="1"/>
  <c r="Q268" i="1" s="1"/>
  <c r="P283" i="1"/>
  <c r="Q283" i="1" s="1"/>
  <c r="P300" i="1"/>
  <c r="P209" i="1"/>
  <c r="Q209" i="1" s="1"/>
  <c r="P230" i="1"/>
  <c r="Q230" i="1" s="1"/>
  <c r="P236" i="1"/>
  <c r="Q236" i="1" s="1"/>
  <c r="P260" i="1"/>
  <c r="Q260" i="1" s="1"/>
  <c r="P266" i="1"/>
  <c r="Q266" i="1" s="1"/>
  <c r="P275" i="1"/>
  <c r="Q275" i="1" s="1"/>
  <c r="P281" i="1"/>
  <c r="Q281" i="1" s="1"/>
  <c r="P286" i="1"/>
  <c r="Q286" i="1" s="1"/>
  <c r="P292" i="1"/>
  <c r="Q292" i="1" s="1"/>
  <c r="N294" i="1"/>
  <c r="Q213" i="1"/>
  <c r="Q221" i="1"/>
  <c r="Q229" i="1"/>
  <c r="Q237" i="1"/>
  <c r="Q243" i="1"/>
  <c r="Q251" i="1"/>
  <c r="Q259" i="1"/>
  <c r="Q267" i="1"/>
  <c r="Q274" i="1"/>
  <c r="Q282" i="1"/>
  <c r="Q291" i="1"/>
  <c r="P301" i="1" l="1"/>
  <c r="P312" i="1"/>
  <c r="Q312" i="1"/>
  <c r="P238" i="1"/>
  <c r="Q208" i="1"/>
  <c r="Q238" i="1" s="1"/>
  <c r="P199" i="1"/>
  <c r="P270" i="1"/>
  <c r="P44" i="1"/>
  <c r="P25" i="1"/>
  <c r="Q294" i="1"/>
  <c r="P287" i="1"/>
  <c r="Q270" i="1"/>
  <c r="Q31" i="1"/>
  <c r="Q44" i="1" s="1"/>
  <c r="Q11" i="1"/>
  <c r="Q25" i="1" s="1"/>
  <c r="Q300" i="1"/>
  <c r="Q301" i="1" s="1"/>
  <c r="Q273" i="1"/>
  <c r="Q287" i="1" s="1"/>
  <c r="P294" i="1"/>
  <c r="Q53" i="1"/>
  <c r="Q199" i="1" s="1"/>
</calcChain>
</file>

<file path=xl/sharedStrings.xml><?xml version="1.0" encoding="utf-8"?>
<sst xmlns="http://schemas.openxmlformats.org/spreadsheetml/2006/main" count="1419" uniqueCount="716">
  <si>
    <t>Załącznik Nr 1 do SWZ - Formularz Cenowy - Szczegółowy opis przedmiotu zamówienia</t>
  </si>
  <si>
    <t>Formularz Cenowy - Szczegółowy opis przedmiotu zamówienia</t>
  </si>
  <si>
    <t>Lp</t>
  </si>
  <si>
    <t>Nazwa</t>
  </si>
  <si>
    <t>Wymagania jakościowe</t>
  </si>
  <si>
    <t>Opis oferowanego produktu/wzorca</t>
  </si>
  <si>
    <t>Wielkość opakowania</t>
  </si>
  <si>
    <t>Ilość opakowań</t>
  </si>
  <si>
    <t>Wartość netto (kol. 12*13)</t>
  </si>
  <si>
    <t>Stawka podatku VAT (%)</t>
  </si>
  <si>
    <t>Kwota podatku VAT (kol. 14*15)</t>
  </si>
  <si>
    <t>Wartość brutto (kol. 14+16)</t>
  </si>
  <si>
    <t>CAS</t>
  </si>
  <si>
    <t>Brand/ Producent</t>
  </si>
  <si>
    <t>Nr katalogowy</t>
  </si>
  <si>
    <t>Opis jakościowy</t>
  </si>
  <si>
    <t>Nr katalog.</t>
  </si>
  <si>
    <t>Charaktery-styka (opis jakościowy)</t>
  </si>
  <si>
    <t>Termin realizacji zamówienia (w dniach roboczych)</t>
  </si>
  <si>
    <t>12125-02-9</t>
  </si>
  <si>
    <t>Chempur</t>
  </si>
  <si>
    <t>czda</t>
  </si>
  <si>
    <t>1 kg</t>
  </si>
  <si>
    <t>Sigma-Aldrich</t>
  </si>
  <si>
    <t>≥99.5%</t>
  </si>
  <si>
    <t>500 g</t>
  </si>
  <si>
    <t>250 mL</t>
  </si>
  <si>
    <t>1 L</t>
  </si>
  <si>
    <t>50 mL</t>
  </si>
  <si>
    <t>7647-01-0</t>
  </si>
  <si>
    <t>Fisher Chemical</t>
  </si>
  <si>
    <t>100 mL</t>
  </si>
  <si>
    <t>7487-88-9</t>
  </si>
  <si>
    <t>Merck</t>
  </si>
  <si>
    <t>&lt;= 100 %</t>
  </si>
  <si>
    <t>100 g</t>
  </si>
  <si>
    <t>Potassium carbonate</t>
  </si>
  <si>
    <t>584-08-7</t>
  </si>
  <si>
    <t>791776-100G</t>
  </si>
  <si>
    <t>≥99%</t>
  </si>
  <si>
    <t>144-55-8</t>
  </si>
  <si>
    <t>7647-14-5</t>
  </si>
  <si>
    <t>1310-73-2</t>
  </si>
  <si>
    <t>Acros</t>
  </si>
  <si>
    <t>Sodium sulfate</t>
  </si>
  <si>
    <t>7757-82-6</t>
  </si>
  <si>
    <t>chem*118078707*1kg</t>
  </si>
  <si>
    <t>≥99.0%</t>
  </si>
  <si>
    <t>Suma cz. 1</t>
  </si>
  <si>
    <t>Część 2:  Kwasy, zasady, sole (PILNE)</t>
  </si>
  <si>
    <t>cz.d.a</t>
  </si>
  <si>
    <t>Amonu chlorek cz.d.a.   1 kg CHPU</t>
  </si>
  <si>
    <t>Dioksan 1,4 cz.d.a.   1 L  CHPU</t>
  </si>
  <si>
    <t>123-91-1</t>
  </si>
  <si>
    <t>67-68-5</t>
  </si>
  <si>
    <t>Kwas cytrynowy 1 hydrat cz.d.a.   1 kg  ST</t>
  </si>
  <si>
    <t>5949-29-1</t>
  </si>
  <si>
    <t>Kwas octowy  99,5% cz.d.a.   1 L  CHPU</t>
  </si>
  <si>
    <t>64-19-7</t>
  </si>
  <si>
    <t>99.5% cz.d.a.</t>
  </si>
  <si>
    <t>Kwas siarkowy  98% cz.d.a.   1 L  CHPU</t>
  </si>
  <si>
    <t>7664-93-9</t>
  </si>
  <si>
    <t>98% cz.d.a.</t>
  </si>
  <si>
    <t>Kwas solny  35-38% cz.d.a.   1 L POCH basic</t>
  </si>
  <si>
    <t>Magnezu siarczan bezw. cz.d.a.   1 kg  CHPU</t>
  </si>
  <si>
    <t>Potasu węglan bezw. cz.d.a.   1 kg  CHPU</t>
  </si>
  <si>
    <t>Potasu wodorotlenek  cz.d.a.   1 kg  CHPU</t>
  </si>
  <si>
    <t>1310-58-3</t>
  </si>
  <si>
    <t>Sita molekularne 3A    500 g  CHPU</t>
  </si>
  <si>
    <t>308080-99-1</t>
  </si>
  <si>
    <t>Sita molekularne 4A    500 g  CHPU</t>
  </si>
  <si>
    <t>70955-01-0</t>
  </si>
  <si>
    <t>Sodu chlorek cz.d.a.   1 kg ST</t>
  </si>
  <si>
    <t>Sodu siarczan bezw. cz.d.a.   1 kg ROTH</t>
  </si>
  <si>
    <t>Sodu węglan kwaśny cz.d.a.   1 kg  CHPU</t>
  </si>
  <si>
    <t>Sodu wodorotlenek  cz.d.a.   1 kg ST</t>
  </si>
  <si>
    <t>Trietyloamina bezw. cz.d.a.   1 L  CHPU</t>
  </si>
  <si>
    <t>121-44-8</t>
  </si>
  <si>
    <t>Wodoru nadtlenek  30% cz.d.a.   1 L  CHPU</t>
  </si>
  <si>
    <t>7722-84-1</t>
  </si>
  <si>
    <t>30% cz.d.a.</t>
  </si>
  <si>
    <t>Suma cz. 2</t>
  </si>
  <si>
    <t>Część 3:  Odczynniki</t>
  </si>
  <si>
    <t>25 g</t>
  </si>
  <si>
    <t>(Diacetoxyiodo)benzene</t>
  </si>
  <si>
    <t>3240-34-4</t>
  </si>
  <si>
    <t>Thermo Scientific</t>
  </si>
  <si>
    <t>B24531.14</t>
  </si>
  <si>
    <t>98+%</t>
  </si>
  <si>
    <t>Angene</t>
  </si>
  <si>
    <t>18531-94-7</t>
  </si>
  <si>
    <t>10 g</t>
  </si>
  <si>
    <t>5 g</t>
  </si>
  <si>
    <t>Apollo Scientific</t>
  </si>
  <si>
    <t>1,2-Dibromoethane</t>
  </si>
  <si>
    <t>106-93-4</t>
  </si>
  <si>
    <t>D40752-250G</t>
  </si>
  <si>
    <t>250 g</t>
  </si>
  <si>
    <t>Alfa Aesar</t>
  </si>
  <si>
    <t>1,8-Diazabicyclo[5.4.0]undec-7-ene</t>
  </si>
  <si>
    <t>6674-22-2</t>
  </si>
  <si>
    <t>TCI</t>
  </si>
  <si>
    <t>&gt;98.0%</t>
  </si>
  <si>
    <t>≥95%</t>
  </si>
  <si>
    <t>2,6-Diisopropylaniline</t>
  </si>
  <si>
    <t>24544-04-5</t>
  </si>
  <si>
    <t>&gt;97.0%</t>
  </si>
  <si>
    <t>1 g</t>
  </si>
  <si>
    <t>&gt;99.0%</t>
  </si>
  <si>
    <t>25 mL</t>
  </si>
  <si>
    <t>2-Dicyclohexylphosphino-2′,4′,6′-triisopropylbiphenyl (XPhos)</t>
  </si>
  <si>
    <t>564483-18-7</t>
  </si>
  <si>
    <t>2-Mesitylmagnesium bromide solution</t>
  </si>
  <si>
    <t>2633-66-1</t>
  </si>
  <si>
    <t>227234-100ML</t>
  </si>
  <si>
    <t>1M</t>
  </si>
  <si>
    <t>927-74-2</t>
  </si>
  <si>
    <t>&gt;99%</t>
  </si>
  <si>
    <t>Aluminum(III) Chloride anh.</t>
  </si>
  <si>
    <t>7446-70-0</t>
  </si>
  <si>
    <t>A11892.30</t>
  </si>
  <si>
    <t>13965-03-2 </t>
  </si>
  <si>
    <t>Bis(triphenylphosphine)palladium(II) chloride</t>
  </si>
  <si>
    <t>Fluorochem</t>
  </si>
  <si>
    <t>Boron tribromide</t>
  </si>
  <si>
    <t>10294-33-4</t>
  </si>
  <si>
    <t>L14880.AE</t>
  </si>
  <si>
    <t>Boron trifluoride diethyl etherate</t>
  </si>
  <si>
    <t>109-63-7</t>
  </si>
  <si>
    <t>Bromobenzene</t>
  </si>
  <si>
    <t>108-86-1</t>
  </si>
  <si>
    <t>Bromochloromethane</t>
  </si>
  <si>
    <t>74-97-5</t>
  </si>
  <si>
    <t>135267-100G</t>
  </si>
  <si>
    <t>Cesium carbonate</t>
  </si>
  <si>
    <t>534-17-8</t>
  </si>
  <si>
    <t>50 g</t>
  </si>
  <si>
    <t>Cesium carbonate, 99.9%</t>
  </si>
  <si>
    <t>10924.14</t>
  </si>
  <si>
    <t>500 mL</t>
  </si>
  <si>
    <t xml:space="preserve"> ≥98%</t>
  </si>
  <si>
    <t>Copper(I) iodide</t>
  </si>
  <si>
    <t>7681-65-4</t>
  </si>
  <si>
    <t>205540-50G</t>
  </si>
  <si>
    <t>Diethyl oxalate</t>
  </si>
  <si>
    <t>95-92-1</t>
  </si>
  <si>
    <t>1191-15-7</t>
  </si>
  <si>
    <t>7087-68-5</t>
  </si>
  <si>
    <t>Di-tert-butyl Dicarbonate</t>
  </si>
  <si>
    <t>24424-99-5</t>
  </si>
  <si>
    <t>AG0034SA-100g</t>
  </si>
  <si>
    <t>AG0034SA-500g</t>
  </si>
  <si>
    <t>Ethyl diazoacetate</t>
  </si>
  <si>
    <t>623-73-4</t>
  </si>
  <si>
    <t>≥13 in dichloromethane</t>
  </si>
  <si>
    <t>20 g</t>
  </si>
  <si>
    <t>Hydrochloric acid</t>
  </si>
  <si>
    <t>345547-100ML</t>
  </si>
  <si>
    <t>4.0 M in dioxane</t>
  </si>
  <si>
    <t>Hydrogen Peroxide</t>
  </si>
  <si>
    <t>H1009-100ML</t>
  </si>
  <si>
    <t>Hydroiodic acid</t>
  </si>
  <si>
    <t>10034-85-2</t>
  </si>
  <si>
    <t>398098-50ML</t>
  </si>
  <si>
    <t>Imidazol</t>
  </si>
  <si>
    <t>288-32-4</t>
  </si>
  <si>
    <t>Indole</t>
  </si>
  <si>
    <t>120-72-9 </t>
  </si>
  <si>
    <t>Iodobenzene</t>
  </si>
  <si>
    <t>591-50-4</t>
  </si>
  <si>
    <t>A12788.18</t>
  </si>
  <si>
    <t>A12788.22</t>
  </si>
  <si>
    <t>Iodomethane</t>
  </si>
  <si>
    <t>74-88-4</t>
  </si>
  <si>
    <t>Isopropylmagnesium chloride lithium chloride complex solution</t>
  </si>
  <si>
    <t>1068-55-9</t>
  </si>
  <si>
    <t>656984 100ML</t>
  </si>
  <si>
    <t>1.3M</t>
  </si>
  <si>
    <t>16853-85-3</t>
  </si>
  <si>
    <t>Lithium aluminium hydride, 4.0M solution in diethyl ether, AcroSeal®</t>
  </si>
  <si>
    <t>Lithium aluminum hydride, pellets, 97%</t>
  </si>
  <si>
    <t>89643.22</t>
  </si>
  <si>
    <t>Lithium diisopropylamide solution</t>
  </si>
  <si>
    <t>4111-54-0</t>
  </si>
  <si>
    <t>2M sol. in THF/Heptane/Ethylbenzene</t>
  </si>
  <si>
    <t>Magnesium</t>
  </si>
  <si>
    <t>7439-95-4</t>
  </si>
  <si>
    <t>Methyl Iodide</t>
  </si>
  <si>
    <t>Methylmagnesium bromide, solution in Et2O</t>
  </si>
  <si>
    <t>75-16-1</t>
  </si>
  <si>
    <t>3M</t>
  </si>
  <si>
    <t>N,N-Diisopropylethylamine</t>
  </si>
  <si>
    <t>D125806-100ML</t>
  </si>
  <si>
    <t>Nadtlenek wodoru</t>
  </si>
  <si>
    <t>109-72-8</t>
  </si>
  <si>
    <t>n-Butyllithium, 1.6M solution in hexanes, AcroSeal®</t>
  </si>
  <si>
    <t>1.6M solution in hexanes</t>
  </si>
  <si>
    <t>n-Butyllithium, 2.3M (20 wt.%) sol. in Cyclohex./Hexane AcroSeal®</t>
  </si>
  <si>
    <t>n-Butyllithium, 2.5M solution in hexanes, AcroSeal®</t>
  </si>
  <si>
    <t>800 mL</t>
  </si>
  <si>
    <t>29046-78-4</t>
  </si>
  <si>
    <t>N-Methylhydroxylamine hydrochloride</t>
  </si>
  <si>
    <t>4229-44-1</t>
  </si>
  <si>
    <t>Oxalyl chloride, 98%</t>
  </si>
  <si>
    <t>79-37-8</t>
  </si>
  <si>
    <t>A18012.18</t>
  </si>
  <si>
    <t>A18012.22</t>
  </si>
  <si>
    <t>Palladium(II) acetate</t>
  </si>
  <si>
    <t>3375-31-3</t>
  </si>
  <si>
    <t>Palladium(II) acetate, 98%</t>
  </si>
  <si>
    <t>AG0035G4-1g</t>
  </si>
  <si>
    <t>Palladium(II) acetate, 99,5%</t>
  </si>
  <si>
    <t>IN3435</t>
  </si>
  <si>
    <t>99.9%</t>
  </si>
  <si>
    <t>Strem</t>
  </si>
  <si>
    <t>Phenylacetylene</t>
  </si>
  <si>
    <t>536-74-3</t>
  </si>
  <si>
    <t>AK Scientific</t>
  </si>
  <si>
    <t>J20157-25ml</t>
  </si>
  <si>
    <t>A12139.14</t>
  </si>
  <si>
    <t>Phenylmagnesium bromide solution</t>
  </si>
  <si>
    <t>100-58-3</t>
  </si>
  <si>
    <t>331376-100ML</t>
  </si>
  <si>
    <t>Pivalic acid</t>
  </si>
  <si>
    <t xml:space="preserve">    75-98-9</t>
  </si>
  <si>
    <t>A10776.36</t>
  </si>
  <si>
    <t>T71803-100ML</t>
  </si>
  <si>
    <t>Potassium iodide</t>
  </si>
  <si>
    <t>7681-11-0</t>
  </si>
  <si>
    <t>207969-100G</t>
  </si>
  <si>
    <t>Potassium tert-butoxide</t>
  </si>
  <si>
    <t>865-47-4</t>
  </si>
  <si>
    <t>156671-100G</t>
  </si>
  <si>
    <t>Propargyl bromide</t>
  </si>
  <si>
    <t>106-96-7</t>
  </si>
  <si>
    <t>A16580.AD</t>
  </si>
  <si>
    <t>p-Toluenesulfonic acid monohydrate</t>
  </si>
  <si>
    <t>6192-52-5</t>
  </si>
  <si>
    <t>402885-100G</t>
  </si>
  <si>
    <t>≥98.5%</t>
  </si>
  <si>
    <t>7646-69-7</t>
  </si>
  <si>
    <t>Pyrrole</t>
  </si>
  <si>
    <t>109-97-7</t>
  </si>
  <si>
    <t>P0574-500ML</t>
  </si>
  <si>
    <t>sec-Buthyllithium solution</t>
  </si>
  <si>
    <t>598-30-1</t>
  </si>
  <si>
    <t>195596-100ML</t>
  </si>
  <si>
    <t>1.4 M in cyclohexane</t>
  </si>
  <si>
    <t>Silver(I) oxide</t>
  </si>
  <si>
    <t>20667-12-3</t>
  </si>
  <si>
    <t>221163-10G</t>
  </si>
  <si>
    <t>Sodium azide</t>
  </si>
  <si>
    <t>26628-22-8</t>
  </si>
  <si>
    <t>S0489-100G</t>
  </si>
  <si>
    <t>Sodium borohydride, ≥ 98.5%</t>
  </si>
  <si>
    <t>16940-66-2</t>
  </si>
  <si>
    <t>≥ 98.5%</t>
  </si>
  <si>
    <t>Sodium hydride, 60 % dispersion in mineral oil</t>
  </si>
  <si>
    <t>S0481-100G</t>
  </si>
  <si>
    <t>594-19-4</t>
  </si>
  <si>
    <t>1.9M solution in pentane</t>
  </si>
  <si>
    <t>tert-Butyldimethylsilyl trifluoromethanesulfonate</t>
  </si>
  <si>
    <t>69739-34-0</t>
  </si>
  <si>
    <t>226149-5G</t>
  </si>
  <si>
    <t>Tetrabutylammonium fluoride, 1M solution in THF</t>
  </si>
  <si>
    <t>429-41-4</t>
  </si>
  <si>
    <t>Tetrakis(triphenylphosphine)palladium(0)</t>
  </si>
  <si>
    <t>14221-01-3</t>
  </si>
  <si>
    <t>OR4225-5g</t>
  </si>
  <si>
    <t>Triethylamine</t>
  </si>
  <si>
    <t>Carl Roth</t>
  </si>
  <si>
    <t>603-35-0</t>
  </si>
  <si>
    <t>&gt;95.0%</t>
  </si>
  <si>
    <t>Trifluoroacetic acid</t>
  </si>
  <si>
    <t>76-05-1</t>
  </si>
  <si>
    <t>T6508-100ML</t>
  </si>
  <si>
    <t>Trifluoromethanesulfonic acid</t>
  </si>
  <si>
    <t>1493-13-6</t>
  </si>
  <si>
    <t>158534-50G</t>
  </si>
  <si>
    <t>Trifluoromethanesulfonic anhydride</t>
  </si>
  <si>
    <t>358-23-6</t>
  </si>
  <si>
    <t>176176-10G</t>
  </si>
  <si>
    <t>704083-25ML</t>
  </si>
  <si>
    <t>1 M in methylene chloride</t>
  </si>
  <si>
    <t>Triisopropylsilyl chloride</t>
  </si>
  <si>
    <t>13154-24-0</t>
  </si>
  <si>
    <t>T1078-25ML</t>
  </si>
  <si>
    <t>Triisopropylsilyl trifluoromethanesulfonate</t>
  </si>
  <si>
    <t>80522-42-5</t>
  </si>
  <si>
    <t>248460-10G</t>
  </si>
  <si>
    <t>Trimethylsilylacetylene</t>
  </si>
  <si>
    <t>1066-54-2</t>
  </si>
  <si>
    <t>Triphosgene</t>
  </si>
  <si>
    <t>32315-10-9</t>
  </si>
  <si>
    <t>Tris(2,2′-bipyridyl)dichlororuthenium(II) hexahydrate</t>
  </si>
  <si>
    <t>50525-27-4</t>
  </si>
  <si>
    <t>544981-1G</t>
  </si>
  <si>
    <t>Tris(dibenzylideneacetone)dipalladium(0)</t>
  </si>
  <si>
    <t>51364-51-3</t>
  </si>
  <si>
    <t>AG0035S2-5g</t>
  </si>
  <si>
    <t>Suma cz. 3</t>
  </si>
  <si>
    <t>Suma cz. 4</t>
  </si>
  <si>
    <t>Aceton  99,8%   5 L</t>
  </si>
  <si>
    <t>67-64-1</t>
  </si>
  <si>
    <t>5 L</t>
  </si>
  <si>
    <t>10 L</t>
  </si>
  <si>
    <t>Aceton  cz.d.a.   1 L POCH basic</t>
  </si>
  <si>
    <t>Acetonitryl cz.d.a.   1 L  CHPU</t>
  </si>
  <si>
    <t>75-05-8</t>
  </si>
  <si>
    <t>Acetonitryl HPLC Super Gradient POCH</t>
  </si>
  <si>
    <t>2,5 L</t>
  </si>
  <si>
    <t>Chloroform stab.amylenem cz.d.a.   1 L CHPU</t>
  </si>
  <si>
    <t>67-66-3</t>
  </si>
  <si>
    <t>Chloroform stab.amylenem cz.d.a.   5 L CHPU</t>
  </si>
  <si>
    <t>Cykloheksan cz.d.a.   1 L CHPU</t>
  </si>
  <si>
    <t>11-82-7</t>
  </si>
  <si>
    <t>DMF cz.d.a.   1 L  CHPU</t>
  </si>
  <si>
    <t>68-12-2</t>
  </si>
  <si>
    <t>Etanol 96% cz.d.a.    500 ml POCH basic</t>
  </si>
  <si>
    <t>64-17-5</t>
  </si>
  <si>
    <t>Etanol 99,8% cz.d.a.    500 ml POCH basic</t>
  </si>
  <si>
    <t>Eter dietylowy cz.d.a.   1 L POCH Basic</t>
  </si>
  <si>
    <t>60-29-7</t>
  </si>
  <si>
    <t>8032-32-4</t>
  </si>
  <si>
    <t>Eter naftowy 40-60 cz.d.a.   5 L CHPU</t>
  </si>
  <si>
    <t>Etylu octan 10L</t>
  </si>
  <si>
    <t>141-78-6</t>
  </si>
  <si>
    <t>Etylu octan cz.d.a.   5 L ST</t>
  </si>
  <si>
    <t>Etylu octan cz.d.a.  20 L ST</t>
  </si>
  <si>
    <t>20 L</t>
  </si>
  <si>
    <t>64742-49-0</t>
  </si>
  <si>
    <t>cz.</t>
  </si>
  <si>
    <t>110-54-3</t>
  </si>
  <si>
    <t>Heksan(n) 99% cz.d.a.   1 L POCH basic</t>
  </si>
  <si>
    <t>Heptan(n) cz.d.a.   1 L  CHPU</t>
  </si>
  <si>
    <t>142-82-5</t>
  </si>
  <si>
    <t>nie dotyczy</t>
  </si>
  <si>
    <t>Metanol 99,8%   5 L</t>
  </si>
  <si>
    <t>67-56-1</t>
  </si>
  <si>
    <t>Metanol cz.d.a.   1 L  99,8%    POCH basic</t>
  </si>
  <si>
    <t>74-87-3</t>
  </si>
  <si>
    <t>Metylenu chlorek cz.d.a.   1 L CHPU</t>
  </si>
  <si>
    <t>Metylenu chlorek cz.d.a.  20 L  ST</t>
  </si>
  <si>
    <t>Pentan cz.d.a.   1 L  POCH Basic</t>
  </si>
  <si>
    <t>109-66-0</t>
  </si>
  <si>
    <t>67-63-0</t>
  </si>
  <si>
    <t>Propanol-2 cz.d.a.   1 L POCH basic</t>
  </si>
  <si>
    <t>THF cz.d.a.   1 L  POCH basic</t>
  </si>
  <si>
    <t>109-99-9</t>
  </si>
  <si>
    <t>Toluen cz.d.a.   1 L POCH basic</t>
  </si>
  <si>
    <t>108-88-3</t>
  </si>
  <si>
    <t>Toluen cz.d.a.   5 L  CHPU</t>
  </si>
  <si>
    <t>Suma cz. 5</t>
  </si>
  <si>
    <t>Eurisotop</t>
  </si>
  <si>
    <t>99,50% D</t>
  </si>
  <si>
    <t>2 x 0,75 mL</t>
  </si>
  <si>
    <t>Acetone D6</t>
  </si>
  <si>
    <t>666-52-4</t>
  </si>
  <si>
    <t>D009B</t>
  </si>
  <si>
    <t>99,80% D</t>
  </si>
  <si>
    <t>10 x 0,75 mL</t>
  </si>
  <si>
    <t>5 x 10 mL Septum Vial</t>
  </si>
  <si>
    <t>D009F</t>
  </si>
  <si>
    <t>10 mL</t>
  </si>
  <si>
    <t>Acetonitrile D3</t>
  </si>
  <si>
    <t>2206-26-0</t>
  </si>
  <si>
    <t>D021EAS</t>
  </si>
  <si>
    <t>10 mL Septum Vial</t>
  </si>
  <si>
    <t>D021FD</t>
  </si>
  <si>
    <t>5 mL</t>
  </si>
  <si>
    <t>D021Z</t>
  </si>
  <si>
    <t>Chloroform D</t>
  </si>
  <si>
    <t>865-49-6</t>
  </si>
  <si>
    <t>D007H</t>
  </si>
  <si>
    <t>D007HAG</t>
  </si>
  <si>
    <t>D007K</t>
  </si>
  <si>
    <t>D007Z</t>
  </si>
  <si>
    <t>Chloroform D + 0,03% TMS</t>
  </si>
  <si>
    <t>D307H</t>
  </si>
  <si>
    <t>D307HAG</t>
  </si>
  <si>
    <t>D307K</t>
  </si>
  <si>
    <t>Chloroform D + 1% TMS</t>
  </si>
  <si>
    <t>D213H</t>
  </si>
  <si>
    <t>Deuterium Oxide</t>
  </si>
  <si>
    <t>7789-20-0</t>
  </si>
  <si>
    <t>99,90% D</t>
  </si>
  <si>
    <t>D214B</t>
  </si>
  <si>
    <t>D214F</t>
  </si>
  <si>
    <t>D214FE</t>
  </si>
  <si>
    <t>25 mL Septum Vial</t>
  </si>
  <si>
    <t>Dimethylsulfoxide D6</t>
  </si>
  <si>
    <t>2206-27-1</t>
  </si>
  <si>
    <t>D010ES</t>
  </si>
  <si>
    <t>D010F</t>
  </si>
  <si>
    <t>D010FD</t>
  </si>
  <si>
    <t>D010H</t>
  </si>
  <si>
    <t>Methanol D4</t>
  </si>
  <si>
    <t>811-98-3</t>
  </si>
  <si>
    <t>D024ES</t>
  </si>
  <si>
    <t>D024F</t>
  </si>
  <si>
    <t>D024FE</t>
  </si>
  <si>
    <t>D024FS</t>
  </si>
  <si>
    <t>Methylene Chloride D2</t>
  </si>
  <si>
    <t>1665-00-5</t>
  </si>
  <si>
    <t>D023B</t>
  </si>
  <si>
    <t>D023F</t>
  </si>
  <si>
    <t>D023FE</t>
  </si>
  <si>
    <t>Tetrahydrofuran D8</t>
  </si>
  <si>
    <t>1693-74-9</t>
  </si>
  <si>
    <t>D149BB</t>
  </si>
  <si>
    <t>Suma cz. 6</t>
  </si>
  <si>
    <t>2-PROPANOL DO HPLC (MIN. 99.8 %)</t>
  </si>
  <si>
    <t>Aceton do HPLC (min. 99.8 %)</t>
  </si>
  <si>
    <t>Acetonitryl do HPLC (min. 99.9 %)</t>
  </si>
  <si>
    <t>Cykloheksan do analizy śladowej (min. 99.8 %)</t>
  </si>
  <si>
    <t>110-82-7</t>
  </si>
  <si>
    <t>Dichlorometan do HPLC (min. 99.9 % (stab.))</t>
  </si>
  <si>
    <t>Etanol absolutny do HPLC (min. 99.9 %)</t>
  </si>
  <si>
    <t>Etylu octan do HPLC (min. 99.8 %)</t>
  </si>
  <si>
    <t>Metanol Gradient Grade do HPLC (min. 99.85 %)</t>
  </si>
  <si>
    <t>N-HEKSAN DO HPLC (MIN. 95.0 %)</t>
  </si>
  <si>
    <t>Toluen do analizy śladowej (min. 99.8 %)</t>
  </si>
  <si>
    <t>Woda do HPLC</t>
  </si>
  <si>
    <t>7732-18-5</t>
  </si>
  <si>
    <t>&gt;99.9%</t>
  </si>
  <si>
    <t>Suma cz. 7</t>
  </si>
  <si>
    <t>Acetonitryl HPLC Gradient Grade</t>
  </si>
  <si>
    <t>Chloroform ROTISOLV HPLC</t>
  </si>
  <si>
    <t>Methanol ROTISOLV® HPLC Ultra Gradient Grade</t>
  </si>
  <si>
    <t>n-Hexane, 2.5 l
ROTISOLV® HPLC</t>
  </si>
  <si>
    <t>Propanol-2 Rotisolv HPLC</t>
  </si>
  <si>
    <t>Suma cz. 8</t>
  </si>
  <si>
    <t>Część 4:  Rozpuszczalniki (PILNE)</t>
  </si>
  <si>
    <t>Część 5:  Rozpuszczalniki-deuterowane</t>
  </si>
  <si>
    <t>Część 6:  Rozpuszczalniki-HPLC</t>
  </si>
  <si>
    <t>Część 7:  Rozpuszczalniki-HPLC (PILNE)</t>
  </si>
  <si>
    <t>Część 1:  Gazy</t>
  </si>
  <si>
    <t>Część 8:  Rozpuszczalniki LC-MS</t>
  </si>
  <si>
    <t>Część 9:  Żel i płytki TLC</t>
  </si>
  <si>
    <t>Suma cz. 9</t>
  </si>
  <si>
    <t>Wymiana butli - Argon analizowany czysty</t>
  </si>
  <si>
    <t>7440-37-1</t>
  </si>
  <si>
    <t>≥99.999</t>
  </si>
  <si>
    <t>Wymiana butli - Argon techniczny</t>
  </si>
  <si>
    <t>techn</t>
  </si>
  <si>
    <t>Wymiana butli - Azot analizowany czysty</t>
  </si>
  <si>
    <t>7727-37-9</t>
  </si>
  <si>
    <t>Wymiana butli - Azot techniczny</t>
  </si>
  <si>
    <t>≥90</t>
  </si>
  <si>
    <t>Wymiana butli - Dwutlenek węgla</t>
  </si>
  <si>
    <t>124-38-9</t>
  </si>
  <si>
    <t>≥99.995</t>
  </si>
  <si>
    <t>≥99.99</t>
  </si>
  <si>
    <t>Wymiana butli - Dwutlenek węgla techniczny</t>
  </si>
  <si>
    <t>Wymiana butli - Tlen analizowany czysty</t>
  </si>
  <si>
    <t>7782-44-7</t>
  </si>
  <si>
    <t>Wymiana butli - Tlen techniczny</t>
  </si>
  <si>
    <t xml:space="preserve">Wymiana butli - Wodór </t>
  </si>
  <si>
    <t>1333-74-0</t>
  </si>
  <si>
    <t>Wymiana butli - Wodór analizowany czysty</t>
  </si>
  <si>
    <t>Wymiana butli - Wodór techniczny</t>
  </si>
  <si>
    <t>B40 (40 L)</t>
  </si>
  <si>
    <t>B10 (10 L)</t>
  </si>
  <si>
    <t>(1,2-Dimethoxyethane)nickel Dichloride</t>
  </si>
  <si>
    <t>F538510</t>
  </si>
  <si>
    <t xml:space="preserve">(R)-BINOL </t>
  </si>
  <si>
    <t>BLDpharm</t>
  </si>
  <si>
    <t> BD9064</t>
  </si>
  <si>
    <t>(S)-(-)-3-Butyn-2-ol</t>
  </si>
  <si>
    <t>2914-69-4</t>
  </si>
  <si>
    <t>Thermo Scientific (Alfa Aesar)</t>
  </si>
  <si>
    <t>L20345.06</t>
  </si>
  <si>
    <t>[1,1'-Bis(diphenylphosphino)ferrocene]dichloropalladium(II)</t>
  </si>
  <si>
    <t>72287-26-4</t>
  </si>
  <si>
    <t>697230-5G</t>
  </si>
  <si>
    <t>1-(Chloromethyl)-3-methylbenzene</t>
  </si>
  <si>
    <t>620-19-9</t>
  </si>
  <si>
    <t>BD34338</t>
  </si>
  <si>
    <t>1,4-Dioxane, anhydrous, 99.8%, stab. with 1-3ppm BHT, packaged under Argon in resealable ChemSeal™ bottles</t>
  </si>
  <si>
    <t>043821.K2</t>
  </si>
  <si>
    <t>99.8%</t>
  </si>
  <si>
    <t>139009-25G</t>
  </si>
  <si>
    <t>2-(Dicyclohexylphosphino)-2',4',6'-tri-i-propyl-1,1'-biphenyl(Xphos)</t>
  </si>
  <si>
    <t>BD211022</t>
  </si>
  <si>
    <t>2,3,4,5,6-Pentafluorobenzonitrile</t>
  </si>
  <si>
    <t>773-82-0</t>
  </si>
  <si>
    <t>196711-10G</t>
  </si>
  <si>
    <t>2,3-Dibromopropene</t>
  </si>
  <si>
    <t>513-31-5</t>
  </si>
  <si>
    <t>BD65383</t>
  </si>
  <si>
    <t>374733-5G</t>
  </si>
  <si>
    <t>2.3-dibromopropene, 80% techn.</t>
  </si>
  <si>
    <t>Thermo Scientific (Acros)</t>
  </si>
  <si>
    <t>OR40651</t>
  </si>
  <si>
    <t>2-Fluorobenzaldehyde</t>
  </si>
  <si>
    <t>446-52-6</t>
  </si>
  <si>
    <t>BD75108</t>
  </si>
  <si>
    <t>2-iodobenzoyl chloride</t>
  </si>
  <si>
    <t>609-67-6</t>
  </si>
  <si>
    <t>A13558.18</t>
  </si>
  <si>
    <t>3,4,5,6-Tetrafluorophthalonitrile</t>
  </si>
  <si>
    <t>1835-65-0</t>
  </si>
  <si>
    <t>196819-1G</t>
  </si>
  <si>
    <t>3-aminopropan-1-ol</t>
  </si>
  <si>
    <t>156-87-6</t>
  </si>
  <si>
    <t>A76400-100G</t>
  </si>
  <si>
    <t>3-Butyn-1-ol(3-Butyn-1-ol)</t>
  </si>
  <si>
    <t>BD2325</t>
  </si>
  <si>
    <t>4,4'-bis(trifluoromethyl)-2,2'-bipyridine</t>
  </si>
  <si>
    <t>142946-79-0</t>
  </si>
  <si>
    <t>902810-1G</t>
  </si>
  <si>
    <t>4,4'-dimethoxy-2,2'-bipyridine</t>
  </si>
  <si>
    <t>17217-57-1</t>
  </si>
  <si>
    <t>536040-5G</t>
  </si>
  <si>
    <t>4,4'-dimethyl-2,2'-bipyridine</t>
  </si>
  <si>
    <t>1134-35-6</t>
  </si>
  <si>
    <t>245739-5G</t>
  </si>
  <si>
    <t>4,4'-di-t-butyl-2,2'-bipyridine</t>
  </si>
  <si>
    <t>72914-19-3</t>
  </si>
  <si>
    <t>515477-5G</t>
  </si>
  <si>
    <t>4-aminobutan-1-ol</t>
  </si>
  <si>
    <t>13325-10-5</t>
  </si>
  <si>
    <t>178330-5G</t>
  </si>
  <si>
    <t>4-Aminobutan-1-ol(4-Aminobutan-1-ol)</t>
  </si>
  <si>
    <t>BD93544</t>
  </si>
  <si>
    <t>4-Methoxybenzene-1-sulfonyl chloride</t>
  </si>
  <si>
    <t>98-68-0</t>
  </si>
  <si>
    <t> BD4787 </t>
  </si>
  <si>
    <t>4-Methylmorpholine 4-oxide</t>
  </si>
  <si>
    <t>7529-22-8</t>
  </si>
  <si>
    <t>224286-25G</t>
  </si>
  <si>
    <t>9H-carbazole</t>
  </si>
  <si>
    <t>86-74-8</t>
  </si>
  <si>
    <t>9-mesityl-10-methylacridinium tetrafluoroborate</t>
  </si>
  <si>
    <t>1442433-71-7</t>
  </si>
  <si>
    <t>BD517916</t>
  </si>
  <si>
    <t>9-Mesityl-10-phenylacridin-10-ium tetrafluoroborate</t>
  </si>
  <si>
    <t>1621019-96-2</t>
  </si>
  <si>
    <t>BD517918</t>
  </si>
  <si>
    <t>9-Mesityl-3,6-di-tert-butyl-10-phenylacridinium tetrafluoroborate</t>
  </si>
  <si>
    <t>1810004-87-5</t>
  </si>
  <si>
    <t>BD517915</t>
  </si>
  <si>
    <t>Acetonitrile, anhydrous, 99.8+%, packaged under Argon in resealable ChemSeal™ bottles</t>
  </si>
  <si>
    <t>043166.K2</t>
  </si>
  <si>
    <t>Benzene-1,2-dicarboxaldehyde(Phthalaldehyde)</t>
  </si>
  <si>
    <t>643-79-8</t>
  </si>
  <si>
    <t>BD21994</t>
  </si>
  <si>
    <t>benzyl chloroformate</t>
  </si>
  <si>
    <t>501-53-1</t>
  </si>
  <si>
    <t>B3021</t>
  </si>
  <si>
    <t>Bis(tert-butyl) dicarbonate</t>
  </si>
  <si>
    <t>OR28895</t>
  </si>
  <si>
    <t>F035784</t>
  </si>
  <si>
    <t>Boron tribromide, 1M soln. in dichloromethane</t>
  </si>
  <si>
    <t>Thermo Scientific Chemicals</t>
  </si>
  <si>
    <t> L14880.AC</t>
  </si>
  <si>
    <t>Boron Trichloride (ca. 9% in Dichloromethane, ca. 1.0mol/L)</t>
  </si>
  <si>
    <t>B3556</t>
  </si>
  <si>
    <t>16350-100ML</t>
  </si>
  <si>
    <t>F050215</t>
  </si>
  <si>
    <t>93-2936-100G</t>
  </si>
  <si>
    <t>Diisobutylaluminium hydride, 1M solution in hexanes</t>
  </si>
  <si>
    <t>190306-800mL</t>
  </si>
  <si>
    <t>n/a</t>
  </si>
  <si>
    <t>Dimethylsulfoxide, anhydrous, SureSeal cap</t>
  </si>
  <si>
    <t>Diphenylphosphoryl azide</t>
  </si>
  <si>
    <t>26386-88-9</t>
  </si>
  <si>
    <t>D1672-250G</t>
  </si>
  <si>
    <t>Di-tert-butyl dicarbonate</t>
  </si>
  <si>
    <t>F021896</t>
  </si>
  <si>
    <t>Ethyl chloroformate</t>
  </si>
  <si>
    <t>541-41-3</t>
  </si>
  <si>
    <t>E22201-20G</t>
  </si>
  <si>
    <t>Hexamethyldisilazane</t>
  </si>
  <si>
    <t>999-97-3</t>
  </si>
  <si>
    <t>Isobutyl chloroformate</t>
  </si>
  <si>
    <t>543-27-1</t>
  </si>
  <si>
    <t>Jodek miedzi (I)</t>
  </si>
  <si>
    <t>254118-250G</t>
  </si>
  <si>
    <t>Methyl chloroformate</t>
  </si>
  <si>
    <t>79-22-1</t>
  </si>
  <si>
    <t>M35304-100G</t>
  </si>
  <si>
    <t>Methylmagnesium bromide, 3M solution in diethyl ether, AcroSeal™</t>
  </si>
  <si>
    <t>N,N-Dimethylformamide, anhydrous, 99.8%, packaged under Argon in resealable AcroSeal™ bottles</t>
  </si>
  <si>
    <t>047390.K2</t>
  </si>
  <si>
    <t>N-Bromosuccinimide</t>
  </si>
  <si>
    <t>128-08-5</t>
  </si>
  <si>
    <t>B81255-250G</t>
  </si>
  <si>
    <t>Nickel(II) bromide ethylene glycol dimethyl ether complex</t>
  </si>
  <si>
    <t>28923-39-9</t>
  </si>
  <si>
    <t>406341-5G</t>
  </si>
  <si>
    <t>M50400-10G</t>
  </si>
  <si>
    <t>Oxalyl Chloride</t>
  </si>
  <si>
    <t>O0082-500G</t>
  </si>
  <si>
    <t>79-37-8 </t>
  </si>
  <si>
    <t>O0082-100G</t>
  </si>
  <si>
    <t>520764-5G</t>
  </si>
  <si>
    <t>≥99.9%</t>
  </si>
  <si>
    <t>Phenyl carbamate</t>
  </si>
  <si>
    <t>622-46-8</t>
  </si>
  <si>
    <t>BD147559</t>
  </si>
  <si>
    <t>OR8217</t>
  </si>
  <si>
    <t>Phenylboronic acid</t>
  </si>
  <si>
    <t>98-80-6</t>
  </si>
  <si>
    <t>P20009-50G</t>
  </si>
  <si>
    <t>P1008-100G</t>
  </si>
  <si>
    <t>J21610.22</t>
  </si>
  <si>
    <t>Sodium hydride, 60% dispersion in mineral oil</t>
  </si>
  <si>
    <t>tert-Buthyllithium solution</t>
  </si>
  <si>
    <t>Tetrabromomethane</t>
  </si>
  <si>
    <t>558-13-4</t>
  </si>
  <si>
    <t>Tetrafluoroisophthalonitrile</t>
  </si>
  <si>
    <t>2377-81-3</t>
  </si>
  <si>
    <t>FLUH99C747D2-10G</t>
  </si>
  <si>
    <t>Tetra-n-butylammonium azide</t>
  </si>
  <si>
    <t>993-22-6</t>
  </si>
  <si>
    <t>651664-25G</t>
  </si>
  <si>
    <t>Tetra-n-butylammonium chloride</t>
  </si>
  <si>
    <t>112-67-0</t>
  </si>
  <si>
    <t>F053205</t>
  </si>
  <si>
    <t>Tetra-n-butylammonium cyanide</t>
  </si>
  <si>
    <t>10442-39-4</t>
  </si>
  <si>
    <t>358665-5G</t>
  </si>
  <si>
    <t>Tetra-n-butylammonium hexafluorophosphate</t>
  </si>
  <si>
    <t>3109-63-5</t>
  </si>
  <si>
    <t>F007314</t>
  </si>
  <si>
    <t>tetra-n-butylammonium tetrafluoroborate</t>
  </si>
  <si>
    <t>429-42-5</t>
  </si>
  <si>
    <t>F007316</t>
  </si>
  <si>
    <t>Thionyl chloride</t>
  </si>
  <si>
    <t>7719-09-7</t>
  </si>
  <si>
    <t>X875.2</t>
  </si>
  <si>
    <t>≥99,5 %</t>
  </si>
  <si>
    <t>Triethylamine, anhydrous SureSeal Cap</t>
  </si>
  <si>
    <t>T0431-500G</t>
  </si>
  <si>
    <t> &gt;99.0%</t>
  </si>
  <si>
    <t>L06374.AE</t>
  </si>
  <si>
    <t>Trifluoroacetic anhydride</t>
  </si>
  <si>
    <t>407-25-0</t>
  </si>
  <si>
    <t>A13614.36</t>
  </si>
  <si>
    <t>trifluoroacetic anhydride</t>
  </si>
  <si>
    <t>T0751</t>
  </si>
  <si>
    <t>T1100-25G</t>
  </si>
  <si>
    <t>T1239</t>
  </si>
  <si>
    <t>Triphenylphosphine</t>
  </si>
  <si>
    <t>Etanol skażony</t>
  </si>
  <si>
    <t>LL-0006.1</t>
  </si>
  <si>
    <t>&gt;96%</t>
  </si>
  <si>
    <t>LL-0006.2</t>
  </si>
  <si>
    <t>Linegal</t>
  </si>
  <si>
    <t>50-451000.10L</t>
  </si>
  <si>
    <t>cz.d.a.</t>
  </si>
  <si>
    <t>Etylu octan 5L</t>
  </si>
  <si>
    <t>50-451000.5L</t>
  </si>
  <si>
    <t>Etylu octan cz.d.a.   10 L ST</t>
  </si>
  <si>
    <t>Stanlab</t>
  </si>
  <si>
    <t>brak nr kat</t>
  </si>
  <si>
    <t>Heksan frakcja z nafty cz. 10 L</t>
  </si>
  <si>
    <t>50-1009.10L</t>
  </si>
  <si>
    <t>Heksan frakcja z nafty cz. 5 L</t>
  </si>
  <si>
    <t>50-1009.5L</t>
  </si>
  <si>
    <t>50-1224-5L</t>
  </si>
  <si>
    <t>Metylenu chlorek 5L</t>
  </si>
  <si>
    <t>50-0005.5L</t>
  </si>
  <si>
    <t>99,8%</t>
  </si>
  <si>
    <t>Propanol 2 99,7 5L</t>
  </si>
  <si>
    <t>45-10006-5L</t>
  </si>
  <si>
    <t>99,7</t>
  </si>
  <si>
    <t>5 L/4 kg</t>
  </si>
  <si>
    <t>10 L/8 kg</t>
  </si>
  <si>
    <t>D214FS</t>
  </si>
  <si>
    <t>Trifluoroacetic acid D1</t>
  </si>
  <si>
    <t>599-00-8</t>
  </si>
  <si>
    <t>D022BB</t>
  </si>
  <si>
    <t>≥99,9 %</t>
  </si>
  <si>
    <t>2-propanol</t>
  </si>
  <si>
    <t>Honeywell (Riedel-de Haen)</t>
  </si>
  <si>
    <t>34965-4x2.5L</t>
  </si>
  <si>
    <t>Chromasolv LC-MS ≥99.9%</t>
  </si>
  <si>
    <t>Acetonitryl</t>
  </si>
  <si>
    <t>34967-4x2.5L</t>
  </si>
  <si>
    <t>Dichlorometan</t>
  </si>
  <si>
    <t>75-09-2</t>
  </si>
  <si>
    <t>34856-4x2.5L</t>
  </si>
  <si>
    <t>Chromasolv for HPLC ≥99.8%</t>
  </si>
  <si>
    <t>Heksan</t>
  </si>
  <si>
    <t>34986-4x2.5L</t>
  </si>
  <si>
    <t>Chromasolv LC-MS</t>
  </si>
  <si>
    <t>Metanol</t>
  </si>
  <si>
    <t>34966-4x2.5L</t>
  </si>
  <si>
    <t>4 x 2.5 L</t>
  </si>
  <si>
    <t>PLC plates, Silica gel 60 F₂₅₄, 0.5 mm 20 plates, plate L × W 20 cm × 20 cm, glass support</t>
  </si>
  <si>
    <t>PLC plates, Silica gel 60 F₂₅₄, 1 mm 15 plates, plate L × W 20 cm × 20 cm, glass support</t>
  </si>
  <si>
    <t>SiliaFlash Irregular Silica Gel G60, 60 - 200 µm, 60 Å</t>
  </si>
  <si>
    <t>7631-86-9</t>
  </si>
  <si>
    <t>SiliCycle</t>
  </si>
  <si>
    <t>R10040B-25KG</t>
  </si>
  <si>
    <t>SiliaFlash Irregular Silica Gel P60, 40 - 63 µm, 60 Å</t>
  </si>
  <si>
    <t>R12030B-25KG</t>
  </si>
  <si>
    <t>SiliaPlate TLC Plates, Aluminum-Backed, Silica, 200 µm, 20 x 20 cm, F254</t>
  </si>
  <si>
    <t>TLA-R10011B-323</t>
  </si>
  <si>
    <t>Silica gel 60 (0.040-0.063 mm) for column chromatography (230-400 mesh)</t>
  </si>
  <si>
    <t>Silica gel 60 (0.063-0.200 mm) for column chromatography (70-230 mesh</t>
  </si>
  <si>
    <t>TLC aluminum sheets, Silica gel 60 F₂₅₄ 25 sheets, sheet L × W 20 cm × 20 cm, aluminum support</t>
  </si>
  <si>
    <t>TLC aluminum sheets, Silica gel 60 RP-18 F₂₅₄s 20 sheets, sheet L × W 20 cm × 20 cm, aluminum support</t>
  </si>
  <si>
    <t>20 szt.</t>
  </si>
  <si>
    <t>15 szt.</t>
  </si>
  <si>
    <t>25 kg</t>
  </si>
  <si>
    <t>25 szt.</t>
  </si>
  <si>
    <r>
      <t xml:space="preserve">Znak sprawy: </t>
    </r>
    <r>
      <rPr>
        <b/>
        <sz val="10"/>
        <rFont val="Times New Roman"/>
        <family val="1"/>
      </rPr>
      <t>ZP-2401-8/25</t>
    </r>
  </si>
  <si>
    <t>Cena jednostkowa netto za opakowanie</t>
  </si>
  <si>
    <t>Aceton  99,8%   10 L</t>
  </si>
  <si>
    <t xml:space="preserve"> ≥99,85% </t>
  </si>
  <si>
    <t xml:space="preserve">≥95% </t>
  </si>
  <si>
    <t xml:space="preserve">≥99,8% </t>
  </si>
  <si>
    <t>(aktualizacja z dn. 03.09.2025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</si>
</sst>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</font>
    <font>
      <sz val="10"/>
      <name val="Arial"/>
      <family val="2"/>
      <charset val="238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b/>
      <strike/>
      <sz val="10"/>
      <color rgb="FFFF0000"/>
      <name val="Times New Roman"/>
      <family val="1"/>
    </font>
    <font>
      <strike/>
      <sz val="10"/>
      <color rgb="FFFF0000"/>
      <name val="Times New Roman"/>
      <family val="1"/>
    </font>
    <font>
      <strike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4" borderId="0" applyNumberFormat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1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/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0" xfId="0" applyFont="1"/>
    <xf numFmtId="0" fontId="7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vertical="center"/>
    </xf>
    <xf numFmtId="9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wrapText="1"/>
    </xf>
    <xf numFmtId="4" fontId="5" fillId="0" borderId="2" xfId="0" applyNumberFormat="1" applyFont="1" applyBorder="1" applyAlignment="1">
      <alignment vertical="center"/>
    </xf>
    <xf numFmtId="9" fontId="5" fillId="0" borderId="2" xfId="0" applyNumberFormat="1" applyFont="1" applyBorder="1" applyAlignment="1">
      <alignment vertical="center"/>
    </xf>
    <xf numFmtId="0" fontId="1" fillId="0" borderId="2" xfId="2" applyFont="1" applyFill="1" applyBorder="1" applyAlignment="1">
      <alignment horizontal="left" vertical="top"/>
    </xf>
    <xf numFmtId="9" fontId="1" fillId="0" borderId="2" xfId="2" applyNumberFormat="1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horizontal="center" vertical="top"/>
    </xf>
    <xf numFmtId="9" fontId="1" fillId="0" borderId="2" xfId="2" applyNumberFormat="1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49" fontId="1" fillId="0" borderId="2" xfId="2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top"/>
    </xf>
    <xf numFmtId="4" fontId="13" fillId="0" borderId="2" xfId="0" applyNumberFormat="1" applyFont="1" applyBorder="1" applyAlignment="1">
      <alignment vertical="center"/>
    </xf>
    <xf numFmtId="9" fontId="13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40% — akcent 5" xfId="2" builtinId="47"/>
    <cellStyle name="Normalny" xfId="0" builtinId="0"/>
    <cellStyle name="Normalny 2" xfId="1" xr:uid="{1A9206D0-B43B-4064-B3C3-18C2DC6F5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451E-90F8-42BA-A645-DC76394CA198}">
  <dimension ref="A1:Q312"/>
  <sheetViews>
    <sheetView tabSelected="1" workbookViewId="0">
      <selection activeCell="A4" sqref="A4:Q4"/>
    </sheetView>
  </sheetViews>
  <sheetFormatPr defaultRowHeight="15" x14ac:dyDescent="0.25"/>
  <cols>
    <col min="1" max="1" width="6.28515625" style="17" customWidth="1"/>
    <col min="2" max="2" width="26.5703125" style="17" customWidth="1"/>
    <col min="3" max="3" width="12.7109375" style="17" customWidth="1"/>
    <col min="4" max="4" width="13.5703125" style="17" customWidth="1"/>
    <col min="5" max="5" width="19.85546875" style="17" customWidth="1"/>
    <col min="6" max="6" width="13.42578125" style="17" customWidth="1"/>
    <col min="7" max="7" width="12.85546875" style="17" customWidth="1"/>
    <col min="8" max="9" width="12.5703125" style="17" customWidth="1"/>
    <col min="10" max="10" width="11.5703125" style="17" customWidth="1"/>
    <col min="11" max="13" width="9.140625" style="17"/>
    <col min="14" max="14" width="9.85546875" style="17" bestFit="1" customWidth="1"/>
    <col min="15" max="16384" width="9.140625" style="17"/>
  </cols>
  <sheetData>
    <row r="1" spans="1:17" x14ac:dyDescent="0.25">
      <c r="A1" s="14" t="s">
        <v>0</v>
      </c>
      <c r="B1" s="1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 t="s">
        <v>709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.75" x14ac:dyDescent="0.25">
      <c r="A3" s="50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</row>
    <row r="4" spans="1:17" ht="18.75" customHeight="1" x14ac:dyDescent="0.25">
      <c r="A4" s="41" t="s">
        <v>715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24" customHeight="1" x14ac:dyDescent="0.25">
      <c r="A6" s="52" t="s">
        <v>2</v>
      </c>
      <c r="B6" s="52" t="s">
        <v>3</v>
      </c>
      <c r="C6" s="52" t="s">
        <v>4</v>
      </c>
      <c r="D6" s="52"/>
      <c r="E6" s="52"/>
      <c r="F6" s="52"/>
      <c r="G6" s="43" t="s">
        <v>5</v>
      </c>
      <c r="H6" s="44"/>
      <c r="I6" s="45"/>
      <c r="J6" s="46" t="s">
        <v>18</v>
      </c>
      <c r="K6" s="46" t="s">
        <v>6</v>
      </c>
      <c r="L6" s="46" t="s">
        <v>7</v>
      </c>
      <c r="M6" s="46" t="s">
        <v>710</v>
      </c>
      <c r="N6" s="46" t="s">
        <v>8</v>
      </c>
      <c r="O6" s="46" t="s">
        <v>9</v>
      </c>
      <c r="P6" s="46" t="s">
        <v>10</v>
      </c>
      <c r="Q6" s="46" t="s">
        <v>11</v>
      </c>
    </row>
    <row r="7" spans="1:17" ht="61.5" customHeight="1" x14ac:dyDescent="0.25">
      <c r="A7" s="52"/>
      <c r="B7" s="52"/>
      <c r="C7" s="3" t="s">
        <v>12</v>
      </c>
      <c r="D7" s="3" t="s">
        <v>13</v>
      </c>
      <c r="E7" s="3" t="s">
        <v>14</v>
      </c>
      <c r="F7" s="3" t="s">
        <v>15</v>
      </c>
      <c r="G7" s="3" t="s">
        <v>13</v>
      </c>
      <c r="H7" s="3" t="s">
        <v>16</v>
      </c>
      <c r="I7" s="3" t="s">
        <v>17</v>
      </c>
      <c r="J7" s="47"/>
      <c r="K7" s="47"/>
      <c r="L7" s="47"/>
      <c r="M7" s="47"/>
      <c r="N7" s="47"/>
      <c r="O7" s="47"/>
      <c r="P7" s="47"/>
      <c r="Q7" s="47"/>
    </row>
    <row r="8" spans="1:17" x14ac:dyDescent="0.25">
      <c r="A8" s="4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</row>
    <row r="9" spans="1:17" ht="18.75" x14ac:dyDescent="0.25">
      <c r="A9" s="53" t="s">
        <v>436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s="21" customFormat="1" ht="18.75" customHeight="1" x14ac:dyDescent="0.25">
      <c r="A10" s="6">
        <v>1</v>
      </c>
      <c r="B10" s="7" t="s">
        <v>440</v>
      </c>
      <c r="C10" s="8" t="s">
        <v>441</v>
      </c>
      <c r="D10" s="8"/>
      <c r="E10" s="7"/>
      <c r="F10" s="8" t="s">
        <v>442</v>
      </c>
      <c r="G10" s="18"/>
      <c r="H10" s="18"/>
      <c r="I10" s="18"/>
      <c r="J10" s="18"/>
      <c r="K10" s="11" t="s">
        <v>461</v>
      </c>
      <c r="L10" s="8">
        <v>40</v>
      </c>
      <c r="M10" s="19"/>
      <c r="N10" s="19">
        <f>ROUND(L10*M10,2)</f>
        <v>0</v>
      </c>
      <c r="O10" s="20"/>
      <c r="P10" s="19">
        <f>ROUND(N10*O10,2)</f>
        <v>0</v>
      </c>
      <c r="Q10" s="19">
        <f>SUM(N10+P10)</f>
        <v>0</v>
      </c>
    </row>
    <row r="11" spans="1:17" ht="25.5" x14ac:dyDescent="0.25">
      <c r="A11" s="6">
        <v>2</v>
      </c>
      <c r="B11" s="7" t="s">
        <v>443</v>
      </c>
      <c r="C11" s="8" t="s">
        <v>441</v>
      </c>
      <c r="D11" s="8"/>
      <c r="E11" s="7"/>
      <c r="F11" s="8" t="s">
        <v>444</v>
      </c>
      <c r="G11" s="22"/>
      <c r="H11" s="22"/>
      <c r="I11" s="22"/>
      <c r="J11" s="22"/>
      <c r="K11" s="11" t="s">
        <v>461</v>
      </c>
      <c r="L11" s="8">
        <v>10</v>
      </c>
      <c r="M11" s="19"/>
      <c r="N11" s="19">
        <f t="shared" ref="N11:N24" si="0">ROUND(L11*M11,2)</f>
        <v>0</v>
      </c>
      <c r="O11" s="20"/>
      <c r="P11" s="19">
        <f t="shared" ref="P11:P24" si="1">ROUND(N11*O11,2)</f>
        <v>0</v>
      </c>
      <c r="Q11" s="19">
        <f t="shared" ref="Q11:Q24" si="2">SUM(N11+P11)</f>
        <v>0</v>
      </c>
    </row>
    <row r="12" spans="1:17" ht="25.5" x14ac:dyDescent="0.25">
      <c r="A12" s="6">
        <v>3</v>
      </c>
      <c r="B12" s="7" t="s">
        <v>445</v>
      </c>
      <c r="C12" s="8" t="s">
        <v>446</v>
      </c>
      <c r="D12" s="8"/>
      <c r="E12" s="7"/>
      <c r="F12" s="8" t="s">
        <v>442</v>
      </c>
      <c r="G12" s="22"/>
      <c r="H12" s="22"/>
      <c r="I12" s="22"/>
      <c r="J12" s="22"/>
      <c r="K12" s="11" t="s">
        <v>461</v>
      </c>
      <c r="L12" s="8">
        <v>20</v>
      </c>
      <c r="M12" s="19"/>
      <c r="N12" s="19">
        <f t="shared" si="0"/>
        <v>0</v>
      </c>
      <c r="O12" s="20"/>
      <c r="P12" s="19">
        <f t="shared" si="1"/>
        <v>0</v>
      </c>
      <c r="Q12" s="19">
        <f t="shared" si="2"/>
        <v>0</v>
      </c>
    </row>
    <row r="13" spans="1:17" x14ac:dyDescent="0.25">
      <c r="A13" s="6">
        <v>4</v>
      </c>
      <c r="B13" s="7" t="s">
        <v>447</v>
      </c>
      <c r="C13" s="8" t="s">
        <v>446</v>
      </c>
      <c r="D13" s="8"/>
      <c r="E13" s="7"/>
      <c r="F13" s="8" t="s">
        <v>448</v>
      </c>
      <c r="G13" s="22"/>
      <c r="H13" s="22"/>
      <c r="I13" s="22"/>
      <c r="J13" s="22"/>
      <c r="K13" s="11" t="s">
        <v>461</v>
      </c>
      <c r="L13" s="8">
        <v>20</v>
      </c>
      <c r="M13" s="19"/>
      <c r="N13" s="19">
        <f t="shared" si="0"/>
        <v>0</v>
      </c>
      <c r="O13" s="20"/>
      <c r="P13" s="19">
        <f t="shared" si="1"/>
        <v>0</v>
      </c>
      <c r="Q13" s="19">
        <f t="shared" si="2"/>
        <v>0</v>
      </c>
    </row>
    <row r="14" spans="1:17" ht="25.5" x14ac:dyDescent="0.25">
      <c r="A14" s="6">
        <v>5</v>
      </c>
      <c r="B14" s="7" t="s">
        <v>449</v>
      </c>
      <c r="C14" s="8" t="s">
        <v>450</v>
      </c>
      <c r="D14" s="8"/>
      <c r="E14" s="7"/>
      <c r="F14" s="8" t="s">
        <v>451</v>
      </c>
      <c r="G14" s="22"/>
      <c r="H14" s="22"/>
      <c r="I14" s="22"/>
      <c r="J14" s="22"/>
      <c r="K14" s="11" t="s">
        <v>461</v>
      </c>
      <c r="L14" s="8">
        <v>5</v>
      </c>
      <c r="M14" s="19"/>
      <c r="N14" s="19">
        <f t="shared" si="0"/>
        <v>0</v>
      </c>
      <c r="O14" s="20"/>
      <c r="P14" s="19">
        <f t="shared" si="1"/>
        <v>0</v>
      </c>
      <c r="Q14" s="19">
        <f t="shared" si="2"/>
        <v>0</v>
      </c>
    </row>
    <row r="15" spans="1:17" ht="25.5" x14ac:dyDescent="0.25">
      <c r="A15" s="6">
        <v>6</v>
      </c>
      <c r="B15" s="7" t="s">
        <v>449</v>
      </c>
      <c r="C15" s="8" t="s">
        <v>450</v>
      </c>
      <c r="D15" s="8"/>
      <c r="E15" s="7"/>
      <c r="F15" s="8" t="s">
        <v>452</v>
      </c>
      <c r="G15" s="22"/>
      <c r="H15" s="22"/>
      <c r="I15" s="22"/>
      <c r="J15" s="22"/>
      <c r="K15" s="11" t="s">
        <v>461</v>
      </c>
      <c r="L15" s="8">
        <v>5</v>
      </c>
      <c r="M15" s="19"/>
      <c r="N15" s="19">
        <f t="shared" si="0"/>
        <v>0</v>
      </c>
      <c r="O15" s="20"/>
      <c r="P15" s="19">
        <f t="shared" si="1"/>
        <v>0</v>
      </c>
      <c r="Q15" s="19">
        <f t="shared" si="2"/>
        <v>0</v>
      </c>
    </row>
    <row r="16" spans="1:17" ht="25.5" x14ac:dyDescent="0.25">
      <c r="A16" s="6">
        <v>7</v>
      </c>
      <c r="B16" s="7" t="s">
        <v>453</v>
      </c>
      <c r="C16" s="8" t="s">
        <v>450</v>
      </c>
      <c r="D16" s="8"/>
      <c r="E16" s="7"/>
      <c r="F16" s="8" t="s">
        <v>448</v>
      </c>
      <c r="G16" s="22"/>
      <c r="H16" s="22"/>
      <c r="I16" s="22"/>
      <c r="J16" s="22"/>
      <c r="K16" s="11" t="s">
        <v>461</v>
      </c>
      <c r="L16" s="8">
        <v>5</v>
      </c>
      <c r="M16" s="19"/>
      <c r="N16" s="19">
        <f t="shared" si="0"/>
        <v>0</v>
      </c>
      <c r="O16" s="20"/>
      <c r="P16" s="19">
        <f t="shared" si="1"/>
        <v>0</v>
      </c>
      <c r="Q16" s="19">
        <f t="shared" si="2"/>
        <v>0</v>
      </c>
    </row>
    <row r="17" spans="1:17" ht="25.5" x14ac:dyDescent="0.25">
      <c r="A17" s="6">
        <v>8</v>
      </c>
      <c r="B17" s="7" t="s">
        <v>453</v>
      </c>
      <c r="C17" s="8" t="s">
        <v>450</v>
      </c>
      <c r="D17" s="8"/>
      <c r="E17" s="7"/>
      <c r="F17" s="8" t="s">
        <v>448</v>
      </c>
      <c r="G17" s="22"/>
      <c r="H17" s="22"/>
      <c r="I17" s="22"/>
      <c r="J17" s="22"/>
      <c r="K17" s="11" t="s">
        <v>462</v>
      </c>
      <c r="L17" s="8">
        <v>5</v>
      </c>
      <c r="M17" s="19"/>
      <c r="N17" s="19">
        <f t="shared" si="0"/>
        <v>0</v>
      </c>
      <c r="O17" s="20"/>
      <c r="P17" s="19">
        <f t="shared" si="1"/>
        <v>0</v>
      </c>
      <c r="Q17" s="19">
        <f t="shared" si="2"/>
        <v>0</v>
      </c>
    </row>
    <row r="18" spans="1:17" ht="25.5" x14ac:dyDescent="0.25">
      <c r="A18" s="6">
        <v>9</v>
      </c>
      <c r="B18" s="7" t="s">
        <v>454</v>
      </c>
      <c r="C18" s="8" t="s">
        <v>455</v>
      </c>
      <c r="D18" s="8"/>
      <c r="E18" s="7"/>
      <c r="F18" s="8" t="s">
        <v>442</v>
      </c>
      <c r="G18" s="22"/>
      <c r="H18" s="22"/>
      <c r="I18" s="22"/>
      <c r="J18" s="22"/>
      <c r="K18" s="11" t="s">
        <v>461</v>
      </c>
      <c r="L18" s="8">
        <v>10</v>
      </c>
      <c r="M18" s="19"/>
      <c r="N18" s="19">
        <f t="shared" si="0"/>
        <v>0</v>
      </c>
      <c r="O18" s="20"/>
      <c r="P18" s="19">
        <f t="shared" si="1"/>
        <v>0</v>
      </c>
      <c r="Q18" s="19">
        <f t="shared" si="2"/>
        <v>0</v>
      </c>
    </row>
    <row r="19" spans="1:17" ht="25.5" x14ac:dyDescent="0.25">
      <c r="A19" s="6">
        <v>10</v>
      </c>
      <c r="B19" s="7" t="s">
        <v>454</v>
      </c>
      <c r="C19" s="8" t="s">
        <v>455</v>
      </c>
      <c r="D19" s="8"/>
      <c r="E19" s="7"/>
      <c r="F19" s="8" t="s">
        <v>442</v>
      </c>
      <c r="G19" s="22"/>
      <c r="H19" s="22"/>
      <c r="I19" s="22"/>
      <c r="J19" s="22"/>
      <c r="K19" s="11" t="s">
        <v>462</v>
      </c>
      <c r="L19" s="8">
        <v>10</v>
      </c>
      <c r="M19" s="19"/>
      <c r="N19" s="19">
        <f t="shared" si="0"/>
        <v>0</v>
      </c>
      <c r="O19" s="20"/>
      <c r="P19" s="19">
        <f t="shared" si="1"/>
        <v>0</v>
      </c>
      <c r="Q19" s="19">
        <f t="shared" si="2"/>
        <v>0</v>
      </c>
    </row>
    <row r="20" spans="1:17" x14ac:dyDescent="0.25">
      <c r="A20" s="6">
        <v>11</v>
      </c>
      <c r="B20" s="7" t="s">
        <v>456</v>
      </c>
      <c r="C20" s="8" t="s">
        <v>455</v>
      </c>
      <c r="D20" s="8"/>
      <c r="E20" s="7"/>
      <c r="F20" s="8" t="s">
        <v>448</v>
      </c>
      <c r="G20" s="22"/>
      <c r="H20" s="22"/>
      <c r="I20" s="22"/>
      <c r="J20" s="22"/>
      <c r="K20" s="11" t="s">
        <v>461</v>
      </c>
      <c r="L20" s="8">
        <v>5</v>
      </c>
      <c r="M20" s="19"/>
      <c r="N20" s="19">
        <f t="shared" si="0"/>
        <v>0</v>
      </c>
      <c r="O20" s="20"/>
      <c r="P20" s="19">
        <f t="shared" si="1"/>
        <v>0</v>
      </c>
      <c r="Q20" s="19">
        <f t="shared" si="2"/>
        <v>0</v>
      </c>
    </row>
    <row r="21" spans="1:17" x14ac:dyDescent="0.25">
      <c r="A21" s="6">
        <v>12</v>
      </c>
      <c r="B21" s="7" t="s">
        <v>456</v>
      </c>
      <c r="C21" s="8" t="s">
        <v>455</v>
      </c>
      <c r="D21" s="8"/>
      <c r="E21" s="7"/>
      <c r="F21" s="8" t="s">
        <v>448</v>
      </c>
      <c r="G21" s="22"/>
      <c r="H21" s="22"/>
      <c r="I21" s="22"/>
      <c r="J21" s="22"/>
      <c r="K21" s="11" t="s">
        <v>462</v>
      </c>
      <c r="L21" s="8">
        <v>5</v>
      </c>
      <c r="M21" s="19"/>
      <c r="N21" s="19">
        <f t="shared" si="0"/>
        <v>0</v>
      </c>
      <c r="O21" s="20"/>
      <c r="P21" s="19">
        <f t="shared" si="1"/>
        <v>0</v>
      </c>
      <c r="Q21" s="19">
        <f t="shared" si="2"/>
        <v>0</v>
      </c>
    </row>
    <row r="22" spans="1:17" x14ac:dyDescent="0.25">
      <c r="A22" s="6">
        <v>13</v>
      </c>
      <c r="B22" s="7" t="s">
        <v>457</v>
      </c>
      <c r="C22" s="8" t="s">
        <v>458</v>
      </c>
      <c r="D22" s="8"/>
      <c r="E22" s="7"/>
      <c r="F22" s="8" t="s">
        <v>452</v>
      </c>
      <c r="G22" s="22"/>
      <c r="H22" s="22"/>
      <c r="I22" s="22"/>
      <c r="J22" s="22"/>
      <c r="K22" s="11" t="s">
        <v>462</v>
      </c>
      <c r="L22" s="8">
        <v>5</v>
      </c>
      <c r="M22" s="19"/>
      <c r="N22" s="19">
        <f t="shared" si="0"/>
        <v>0</v>
      </c>
      <c r="O22" s="20"/>
      <c r="P22" s="19">
        <f t="shared" si="1"/>
        <v>0</v>
      </c>
      <c r="Q22" s="19">
        <f t="shared" si="2"/>
        <v>0</v>
      </c>
    </row>
    <row r="23" spans="1:17" ht="25.5" x14ac:dyDescent="0.25">
      <c r="A23" s="6">
        <v>14</v>
      </c>
      <c r="B23" s="7" t="s">
        <v>459</v>
      </c>
      <c r="C23" s="8" t="s">
        <v>458</v>
      </c>
      <c r="D23" s="8"/>
      <c r="E23" s="7"/>
      <c r="F23" s="8" t="s">
        <v>442</v>
      </c>
      <c r="G23" s="22"/>
      <c r="H23" s="22"/>
      <c r="I23" s="22"/>
      <c r="J23" s="22"/>
      <c r="K23" s="11" t="s">
        <v>461</v>
      </c>
      <c r="L23" s="8">
        <v>20</v>
      </c>
      <c r="M23" s="19"/>
      <c r="N23" s="19">
        <f t="shared" si="0"/>
        <v>0</v>
      </c>
      <c r="O23" s="20"/>
      <c r="P23" s="19">
        <f t="shared" si="1"/>
        <v>0</v>
      </c>
      <c r="Q23" s="19">
        <f t="shared" si="2"/>
        <v>0</v>
      </c>
    </row>
    <row r="24" spans="1:17" ht="25.5" x14ac:dyDescent="0.25">
      <c r="A24" s="6">
        <v>15</v>
      </c>
      <c r="B24" s="7" t="s">
        <v>460</v>
      </c>
      <c r="C24" s="8" t="s">
        <v>458</v>
      </c>
      <c r="D24" s="8"/>
      <c r="E24" s="7"/>
      <c r="F24" s="8" t="s">
        <v>448</v>
      </c>
      <c r="G24" s="22"/>
      <c r="H24" s="22"/>
      <c r="I24" s="22"/>
      <c r="J24" s="22"/>
      <c r="K24" s="11" t="s">
        <v>461</v>
      </c>
      <c r="L24" s="8">
        <v>10</v>
      </c>
      <c r="M24" s="19"/>
      <c r="N24" s="19">
        <f t="shared" si="0"/>
        <v>0</v>
      </c>
      <c r="O24" s="20"/>
      <c r="P24" s="19">
        <f t="shared" si="1"/>
        <v>0</v>
      </c>
      <c r="Q24" s="19">
        <f t="shared" si="2"/>
        <v>0</v>
      </c>
    </row>
    <row r="25" spans="1:17" s="21" customFormat="1" ht="25.5" customHeight="1" x14ac:dyDescent="0.25">
      <c r="A25" s="48" t="s">
        <v>48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23">
        <f>SUM(N10:N24)</f>
        <v>0</v>
      </c>
      <c r="O25" s="24"/>
      <c r="P25" s="23">
        <f>SUM(P10:P24)</f>
        <v>0</v>
      </c>
      <c r="Q25" s="23">
        <f>SUM(Q10:Q24)</f>
        <v>0</v>
      </c>
    </row>
    <row r="26" spans="1:17" ht="18.75" x14ac:dyDescent="0.25">
      <c r="A26" s="53" t="s">
        <v>49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</row>
    <row r="27" spans="1:17" ht="25.5" x14ac:dyDescent="0.25">
      <c r="A27" s="6">
        <v>1</v>
      </c>
      <c r="B27" s="7" t="s">
        <v>51</v>
      </c>
      <c r="C27" s="8" t="s">
        <v>19</v>
      </c>
      <c r="D27" s="8"/>
      <c r="E27" s="7"/>
      <c r="F27" s="8" t="s">
        <v>50</v>
      </c>
      <c r="G27" s="22"/>
      <c r="H27" s="22"/>
      <c r="I27" s="22"/>
      <c r="J27" s="22"/>
      <c r="K27" s="11" t="s">
        <v>22</v>
      </c>
      <c r="L27" s="8">
        <v>25</v>
      </c>
      <c r="M27" s="19"/>
      <c r="N27" s="19">
        <f>ROUND(L27*M27,2)</f>
        <v>0</v>
      </c>
      <c r="O27" s="20"/>
      <c r="P27" s="19">
        <f t="shared" ref="P27:P43" si="3">ROUND(N27*O27,2)</f>
        <v>0</v>
      </c>
      <c r="Q27" s="19">
        <f t="shared" ref="Q27:Q43" si="4">SUM(N27+P27)</f>
        <v>0</v>
      </c>
    </row>
    <row r="28" spans="1:17" ht="25.5" x14ac:dyDescent="0.25">
      <c r="A28" s="6">
        <v>2</v>
      </c>
      <c r="B28" s="7" t="s">
        <v>55</v>
      </c>
      <c r="C28" s="8" t="s">
        <v>56</v>
      </c>
      <c r="D28" s="8"/>
      <c r="E28" s="7"/>
      <c r="F28" s="8" t="s">
        <v>50</v>
      </c>
      <c r="G28" s="22"/>
      <c r="H28" s="22"/>
      <c r="I28" s="22"/>
      <c r="J28" s="22"/>
      <c r="K28" s="11" t="s">
        <v>22</v>
      </c>
      <c r="L28" s="8">
        <v>29</v>
      </c>
      <c r="M28" s="19"/>
      <c r="N28" s="19">
        <f t="shared" ref="N28:N43" si="5">ROUND(L28*M28,2)</f>
        <v>0</v>
      </c>
      <c r="O28" s="20"/>
      <c r="P28" s="19">
        <f t="shared" si="3"/>
        <v>0</v>
      </c>
      <c r="Q28" s="19">
        <f t="shared" si="4"/>
        <v>0</v>
      </c>
    </row>
    <row r="29" spans="1:17" ht="25.5" x14ac:dyDescent="0.25">
      <c r="A29" s="6">
        <v>3</v>
      </c>
      <c r="B29" s="7" t="s">
        <v>57</v>
      </c>
      <c r="C29" s="8" t="s">
        <v>58</v>
      </c>
      <c r="D29" s="8"/>
      <c r="E29" s="7"/>
      <c r="F29" s="8" t="s">
        <v>59</v>
      </c>
      <c r="G29" s="22"/>
      <c r="H29" s="22"/>
      <c r="I29" s="22"/>
      <c r="J29" s="22"/>
      <c r="K29" s="11" t="s">
        <v>27</v>
      </c>
      <c r="L29" s="8">
        <v>60</v>
      </c>
      <c r="M29" s="19"/>
      <c r="N29" s="19">
        <f t="shared" si="5"/>
        <v>0</v>
      </c>
      <c r="O29" s="20"/>
      <c r="P29" s="19">
        <f t="shared" si="3"/>
        <v>0</v>
      </c>
      <c r="Q29" s="19">
        <f t="shared" si="4"/>
        <v>0</v>
      </c>
    </row>
    <row r="30" spans="1:17" ht="25.5" x14ac:dyDescent="0.25">
      <c r="A30" s="6">
        <v>4</v>
      </c>
      <c r="B30" s="7" t="s">
        <v>60</v>
      </c>
      <c r="C30" s="8" t="s">
        <v>61</v>
      </c>
      <c r="D30" s="8"/>
      <c r="E30" s="7"/>
      <c r="F30" s="8" t="s">
        <v>62</v>
      </c>
      <c r="G30" s="22"/>
      <c r="H30" s="22"/>
      <c r="I30" s="22"/>
      <c r="J30" s="22"/>
      <c r="K30" s="11" t="s">
        <v>27</v>
      </c>
      <c r="L30" s="8">
        <v>61</v>
      </c>
      <c r="M30" s="19"/>
      <c r="N30" s="19">
        <f t="shared" si="5"/>
        <v>0</v>
      </c>
      <c r="O30" s="20"/>
      <c r="P30" s="19">
        <f t="shared" si="3"/>
        <v>0</v>
      </c>
      <c r="Q30" s="19">
        <f t="shared" si="4"/>
        <v>0</v>
      </c>
    </row>
    <row r="31" spans="1:17" ht="25.5" x14ac:dyDescent="0.25">
      <c r="A31" s="6">
        <v>5</v>
      </c>
      <c r="B31" s="7" t="s">
        <v>63</v>
      </c>
      <c r="C31" s="8" t="s">
        <v>29</v>
      </c>
      <c r="D31" s="8"/>
      <c r="E31" s="7"/>
      <c r="F31" s="8" t="s">
        <v>50</v>
      </c>
      <c r="G31" s="22"/>
      <c r="H31" s="22"/>
      <c r="I31" s="22"/>
      <c r="J31" s="22"/>
      <c r="K31" s="11" t="s">
        <v>27</v>
      </c>
      <c r="L31" s="8">
        <v>80</v>
      </c>
      <c r="M31" s="19"/>
      <c r="N31" s="19">
        <f t="shared" si="5"/>
        <v>0</v>
      </c>
      <c r="O31" s="20"/>
      <c r="P31" s="19">
        <f t="shared" si="3"/>
        <v>0</v>
      </c>
      <c r="Q31" s="19">
        <f t="shared" si="4"/>
        <v>0</v>
      </c>
    </row>
    <row r="32" spans="1:17" ht="25.5" x14ac:dyDescent="0.25">
      <c r="A32" s="6">
        <v>6</v>
      </c>
      <c r="B32" s="7" t="s">
        <v>64</v>
      </c>
      <c r="C32" s="8" t="s">
        <v>32</v>
      </c>
      <c r="D32" s="8"/>
      <c r="E32" s="7"/>
      <c r="F32" s="8" t="s">
        <v>50</v>
      </c>
      <c r="G32" s="22"/>
      <c r="H32" s="22"/>
      <c r="I32" s="22"/>
      <c r="J32" s="22"/>
      <c r="K32" s="11" t="s">
        <v>22</v>
      </c>
      <c r="L32" s="8">
        <v>44</v>
      </c>
      <c r="M32" s="19"/>
      <c r="N32" s="19">
        <f t="shared" si="5"/>
        <v>0</v>
      </c>
      <c r="O32" s="20"/>
      <c r="P32" s="19">
        <f t="shared" si="3"/>
        <v>0</v>
      </c>
      <c r="Q32" s="19">
        <f t="shared" si="4"/>
        <v>0</v>
      </c>
    </row>
    <row r="33" spans="1:17" ht="25.5" x14ac:dyDescent="0.25">
      <c r="A33" s="6">
        <v>7</v>
      </c>
      <c r="B33" s="7" t="s">
        <v>65</v>
      </c>
      <c r="C33" s="8" t="s">
        <v>37</v>
      </c>
      <c r="D33" s="8"/>
      <c r="E33" s="7"/>
      <c r="F33" s="8" t="s">
        <v>50</v>
      </c>
      <c r="G33" s="22"/>
      <c r="H33" s="22"/>
      <c r="I33" s="22"/>
      <c r="J33" s="22"/>
      <c r="K33" s="11" t="s">
        <v>22</v>
      </c>
      <c r="L33" s="8">
        <v>15</v>
      </c>
      <c r="M33" s="19"/>
      <c r="N33" s="19">
        <f t="shared" si="5"/>
        <v>0</v>
      </c>
      <c r="O33" s="20"/>
      <c r="P33" s="19">
        <f t="shared" si="3"/>
        <v>0</v>
      </c>
      <c r="Q33" s="19">
        <f t="shared" si="4"/>
        <v>0</v>
      </c>
    </row>
    <row r="34" spans="1:17" ht="25.5" x14ac:dyDescent="0.25">
      <c r="A34" s="6">
        <v>8</v>
      </c>
      <c r="B34" s="7" t="s">
        <v>66</v>
      </c>
      <c r="C34" s="8" t="s">
        <v>67</v>
      </c>
      <c r="D34" s="8"/>
      <c r="E34" s="7"/>
      <c r="F34" s="8" t="s">
        <v>50</v>
      </c>
      <c r="G34" s="22"/>
      <c r="H34" s="22"/>
      <c r="I34" s="22"/>
      <c r="J34" s="22"/>
      <c r="K34" s="11" t="s">
        <v>22</v>
      </c>
      <c r="L34" s="8">
        <v>15</v>
      </c>
      <c r="M34" s="19"/>
      <c r="N34" s="19">
        <f t="shared" si="5"/>
        <v>0</v>
      </c>
      <c r="O34" s="20"/>
      <c r="P34" s="19">
        <f t="shared" si="3"/>
        <v>0</v>
      </c>
      <c r="Q34" s="19">
        <f t="shared" si="4"/>
        <v>0</v>
      </c>
    </row>
    <row r="35" spans="1:17" ht="25.5" x14ac:dyDescent="0.25">
      <c r="A35" s="6">
        <v>9</v>
      </c>
      <c r="B35" s="7" t="s">
        <v>68</v>
      </c>
      <c r="C35" s="8" t="s">
        <v>69</v>
      </c>
      <c r="D35" s="8"/>
      <c r="E35" s="7"/>
      <c r="F35" s="8">
        <v>1</v>
      </c>
      <c r="G35" s="22"/>
      <c r="H35" s="22"/>
      <c r="I35" s="22"/>
      <c r="J35" s="22"/>
      <c r="K35" s="11" t="s">
        <v>25</v>
      </c>
      <c r="L35" s="8">
        <v>24</v>
      </c>
      <c r="M35" s="19"/>
      <c r="N35" s="19">
        <f t="shared" si="5"/>
        <v>0</v>
      </c>
      <c r="O35" s="20"/>
      <c r="P35" s="19">
        <f t="shared" si="3"/>
        <v>0</v>
      </c>
      <c r="Q35" s="19">
        <f t="shared" si="4"/>
        <v>0</v>
      </c>
    </row>
    <row r="36" spans="1:17" ht="25.5" x14ac:dyDescent="0.25">
      <c r="A36" s="6">
        <v>10</v>
      </c>
      <c r="B36" s="7" t="s">
        <v>70</v>
      </c>
      <c r="C36" s="8" t="s">
        <v>71</v>
      </c>
      <c r="D36" s="8"/>
      <c r="E36" s="7"/>
      <c r="F36" s="8">
        <v>1</v>
      </c>
      <c r="G36" s="22"/>
      <c r="H36" s="22"/>
      <c r="I36" s="22"/>
      <c r="J36" s="22"/>
      <c r="K36" s="11" t="s">
        <v>25</v>
      </c>
      <c r="L36" s="8">
        <v>38</v>
      </c>
      <c r="M36" s="19"/>
      <c r="N36" s="19">
        <f t="shared" si="5"/>
        <v>0</v>
      </c>
      <c r="O36" s="20"/>
      <c r="P36" s="19">
        <f t="shared" si="3"/>
        <v>0</v>
      </c>
      <c r="Q36" s="19">
        <f t="shared" si="4"/>
        <v>0</v>
      </c>
    </row>
    <row r="37" spans="1:17" x14ac:dyDescent="0.25">
      <c r="A37" s="6">
        <v>11</v>
      </c>
      <c r="B37" s="7" t="s">
        <v>44</v>
      </c>
      <c r="C37" s="8" t="s">
        <v>45</v>
      </c>
      <c r="D37" s="8" t="s">
        <v>20</v>
      </c>
      <c r="E37" s="9" t="s">
        <v>46</v>
      </c>
      <c r="F37" s="8" t="s">
        <v>21</v>
      </c>
      <c r="G37" s="22"/>
      <c r="H37" s="22"/>
      <c r="I37" s="22"/>
      <c r="J37" s="22"/>
      <c r="K37" s="8" t="s">
        <v>22</v>
      </c>
      <c r="L37" s="8">
        <v>60</v>
      </c>
      <c r="M37" s="19"/>
      <c r="N37" s="19">
        <f t="shared" si="5"/>
        <v>0</v>
      </c>
      <c r="O37" s="20"/>
      <c r="P37" s="19">
        <f t="shared" si="3"/>
        <v>0</v>
      </c>
      <c r="Q37" s="19">
        <f t="shared" si="4"/>
        <v>0</v>
      </c>
    </row>
    <row r="38" spans="1:17" x14ac:dyDescent="0.25">
      <c r="A38" s="6">
        <v>12</v>
      </c>
      <c r="B38" s="7" t="s">
        <v>72</v>
      </c>
      <c r="C38" s="8" t="s">
        <v>41</v>
      </c>
      <c r="D38" s="8"/>
      <c r="E38" s="7"/>
      <c r="F38" s="8" t="s">
        <v>50</v>
      </c>
      <c r="G38" s="22"/>
      <c r="H38" s="22"/>
      <c r="I38" s="22"/>
      <c r="J38" s="22"/>
      <c r="K38" s="11" t="s">
        <v>22</v>
      </c>
      <c r="L38" s="8">
        <v>146</v>
      </c>
      <c r="M38" s="19"/>
      <c r="N38" s="19">
        <f t="shared" si="5"/>
        <v>0</v>
      </c>
      <c r="O38" s="20"/>
      <c r="P38" s="19">
        <f t="shared" si="3"/>
        <v>0</v>
      </c>
      <c r="Q38" s="19">
        <f t="shared" si="4"/>
        <v>0</v>
      </c>
    </row>
    <row r="39" spans="1:17" ht="25.5" x14ac:dyDescent="0.25">
      <c r="A39" s="6">
        <v>13</v>
      </c>
      <c r="B39" s="7" t="s">
        <v>73</v>
      </c>
      <c r="C39" s="8" t="s">
        <v>45</v>
      </c>
      <c r="D39" s="8"/>
      <c r="E39" s="7"/>
      <c r="F39" s="8" t="s">
        <v>50</v>
      </c>
      <c r="G39" s="22"/>
      <c r="H39" s="22"/>
      <c r="I39" s="22"/>
      <c r="J39" s="22"/>
      <c r="K39" s="11" t="s">
        <v>22</v>
      </c>
      <c r="L39" s="8">
        <v>268</v>
      </c>
      <c r="M39" s="19"/>
      <c r="N39" s="19">
        <f t="shared" si="5"/>
        <v>0</v>
      </c>
      <c r="O39" s="20"/>
      <c r="P39" s="19">
        <f t="shared" si="3"/>
        <v>0</v>
      </c>
      <c r="Q39" s="19">
        <f t="shared" si="4"/>
        <v>0</v>
      </c>
    </row>
    <row r="40" spans="1:17" ht="25.5" x14ac:dyDescent="0.25">
      <c r="A40" s="6">
        <v>14</v>
      </c>
      <c r="B40" s="7" t="s">
        <v>74</v>
      </c>
      <c r="C40" s="8" t="s">
        <v>40</v>
      </c>
      <c r="D40" s="8"/>
      <c r="E40" s="7"/>
      <c r="F40" s="8" t="s">
        <v>50</v>
      </c>
      <c r="G40" s="22"/>
      <c r="H40" s="22"/>
      <c r="I40" s="22"/>
      <c r="J40" s="22"/>
      <c r="K40" s="11" t="s">
        <v>22</v>
      </c>
      <c r="L40" s="8">
        <v>23</v>
      </c>
      <c r="M40" s="19"/>
      <c r="N40" s="19">
        <f t="shared" si="5"/>
        <v>0</v>
      </c>
      <c r="O40" s="20"/>
      <c r="P40" s="19">
        <f t="shared" si="3"/>
        <v>0</v>
      </c>
      <c r="Q40" s="19">
        <f t="shared" si="4"/>
        <v>0</v>
      </c>
    </row>
    <row r="41" spans="1:17" ht="25.5" x14ac:dyDescent="0.25">
      <c r="A41" s="6">
        <v>15</v>
      </c>
      <c r="B41" s="7" t="s">
        <v>75</v>
      </c>
      <c r="C41" s="8" t="s">
        <v>42</v>
      </c>
      <c r="D41" s="8"/>
      <c r="E41" s="7"/>
      <c r="F41" s="8" t="s">
        <v>50</v>
      </c>
      <c r="G41" s="22"/>
      <c r="H41" s="22"/>
      <c r="I41" s="22"/>
      <c r="J41" s="22"/>
      <c r="K41" s="11" t="s">
        <v>22</v>
      </c>
      <c r="L41" s="8">
        <v>39</v>
      </c>
      <c r="M41" s="19"/>
      <c r="N41" s="19">
        <f t="shared" si="5"/>
        <v>0</v>
      </c>
      <c r="O41" s="20"/>
      <c r="P41" s="19">
        <f t="shared" si="3"/>
        <v>0</v>
      </c>
      <c r="Q41" s="19">
        <f t="shared" si="4"/>
        <v>0</v>
      </c>
    </row>
    <row r="42" spans="1:17" ht="25.5" x14ac:dyDescent="0.25">
      <c r="A42" s="6">
        <v>16</v>
      </c>
      <c r="B42" s="7" t="s">
        <v>76</v>
      </c>
      <c r="C42" s="8" t="s">
        <v>77</v>
      </c>
      <c r="D42" s="8"/>
      <c r="E42" s="7"/>
      <c r="F42" s="8" t="s">
        <v>50</v>
      </c>
      <c r="G42" s="22"/>
      <c r="H42" s="22"/>
      <c r="I42" s="22"/>
      <c r="J42" s="22"/>
      <c r="K42" s="11" t="s">
        <v>27</v>
      </c>
      <c r="L42" s="8">
        <v>11</v>
      </c>
      <c r="M42" s="19"/>
      <c r="N42" s="19">
        <f t="shared" si="5"/>
        <v>0</v>
      </c>
      <c r="O42" s="20"/>
      <c r="P42" s="19">
        <f t="shared" si="3"/>
        <v>0</v>
      </c>
      <c r="Q42" s="19">
        <f t="shared" si="4"/>
        <v>0</v>
      </c>
    </row>
    <row r="43" spans="1:17" ht="25.5" x14ac:dyDescent="0.25">
      <c r="A43" s="6">
        <v>17</v>
      </c>
      <c r="B43" s="7" t="s">
        <v>78</v>
      </c>
      <c r="C43" s="8" t="s">
        <v>79</v>
      </c>
      <c r="D43" s="8"/>
      <c r="E43" s="7"/>
      <c r="F43" s="8" t="s">
        <v>80</v>
      </c>
      <c r="G43" s="22"/>
      <c r="H43" s="22"/>
      <c r="I43" s="22"/>
      <c r="J43" s="22"/>
      <c r="K43" s="11" t="s">
        <v>27</v>
      </c>
      <c r="L43" s="8">
        <v>29</v>
      </c>
      <c r="M43" s="19"/>
      <c r="N43" s="19">
        <f t="shared" si="5"/>
        <v>0</v>
      </c>
      <c r="O43" s="20"/>
      <c r="P43" s="19">
        <f t="shared" si="3"/>
        <v>0</v>
      </c>
      <c r="Q43" s="19">
        <f t="shared" si="4"/>
        <v>0</v>
      </c>
    </row>
    <row r="44" spans="1:17" s="21" customFormat="1" ht="25.5" customHeight="1" x14ac:dyDescent="0.25">
      <c r="A44" s="48" t="s">
        <v>81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23">
        <f>SUM(N27:N43)</f>
        <v>0</v>
      </c>
      <c r="O44" s="24"/>
      <c r="P44" s="23">
        <f>SUM(P27:P43)</f>
        <v>0</v>
      </c>
      <c r="Q44" s="23">
        <f>SUM(Q27:Q43)</f>
        <v>0</v>
      </c>
    </row>
    <row r="45" spans="1:17" ht="18.75" x14ac:dyDescent="0.25">
      <c r="A45" s="53" t="s">
        <v>82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</row>
    <row r="46" spans="1:17" ht="25.5" x14ac:dyDescent="0.25">
      <c r="A46" s="6">
        <v>1</v>
      </c>
      <c r="B46" s="7" t="s">
        <v>463</v>
      </c>
      <c r="C46" s="8" t="s">
        <v>200</v>
      </c>
      <c r="D46" s="8" t="s">
        <v>123</v>
      </c>
      <c r="E46" s="7" t="s">
        <v>464</v>
      </c>
      <c r="F46" s="12">
        <v>0.95</v>
      </c>
      <c r="G46" s="22"/>
      <c r="H46" s="22"/>
      <c r="I46" s="22"/>
      <c r="J46" s="22"/>
      <c r="K46" s="11" t="s">
        <v>83</v>
      </c>
      <c r="L46" s="8">
        <v>2</v>
      </c>
      <c r="M46" s="19"/>
      <c r="N46" s="19">
        <f>ROUND(L46*M46,2)</f>
        <v>0</v>
      </c>
      <c r="O46" s="20"/>
      <c r="P46" s="19">
        <f t="shared" ref="P46:P109" si="6">ROUND(N46*O46,2)</f>
        <v>0</v>
      </c>
      <c r="Q46" s="19">
        <f t="shared" ref="Q46:Q109" si="7">SUM(N46+P46)</f>
        <v>0</v>
      </c>
    </row>
    <row r="47" spans="1:17" ht="25.5" x14ac:dyDescent="0.25">
      <c r="A47" s="6">
        <v>2</v>
      </c>
      <c r="B47" s="7" t="s">
        <v>84</v>
      </c>
      <c r="C47" s="8" t="s">
        <v>85</v>
      </c>
      <c r="D47" s="8" t="s">
        <v>86</v>
      </c>
      <c r="E47" s="7" t="s">
        <v>87</v>
      </c>
      <c r="F47" s="8" t="s">
        <v>88</v>
      </c>
      <c r="G47" s="22"/>
      <c r="H47" s="22"/>
      <c r="I47" s="22"/>
      <c r="J47" s="22"/>
      <c r="K47" s="11" t="s">
        <v>83</v>
      </c>
      <c r="L47" s="8">
        <v>3</v>
      </c>
      <c r="M47" s="19"/>
      <c r="N47" s="19">
        <f t="shared" ref="N47:N110" si="8">ROUND(L47*M47,2)</f>
        <v>0</v>
      </c>
      <c r="O47" s="20"/>
      <c r="P47" s="19">
        <f t="shared" si="6"/>
        <v>0</v>
      </c>
      <c r="Q47" s="19">
        <f t="shared" si="7"/>
        <v>0</v>
      </c>
    </row>
    <row r="48" spans="1:17" x14ac:dyDescent="0.25">
      <c r="A48" s="6">
        <v>3</v>
      </c>
      <c r="B48" s="9" t="s">
        <v>465</v>
      </c>
      <c r="C48" s="8" t="s">
        <v>90</v>
      </c>
      <c r="D48" s="8" t="s">
        <v>466</v>
      </c>
      <c r="E48" s="7" t="s">
        <v>467</v>
      </c>
      <c r="F48" s="12">
        <v>0.98</v>
      </c>
      <c r="G48" s="22"/>
      <c r="H48" s="22"/>
      <c r="I48" s="22"/>
      <c r="J48" s="22"/>
      <c r="K48" s="11" t="s">
        <v>83</v>
      </c>
      <c r="L48" s="8">
        <v>2</v>
      </c>
      <c r="M48" s="19"/>
      <c r="N48" s="19">
        <f t="shared" si="8"/>
        <v>0</v>
      </c>
      <c r="O48" s="20"/>
      <c r="P48" s="19">
        <f t="shared" si="6"/>
        <v>0</v>
      </c>
      <c r="Q48" s="19">
        <f t="shared" si="7"/>
        <v>0</v>
      </c>
    </row>
    <row r="49" spans="1:17" x14ac:dyDescent="0.25">
      <c r="A49" s="6">
        <v>4</v>
      </c>
      <c r="B49" s="9" t="s">
        <v>465</v>
      </c>
      <c r="C49" s="8" t="s">
        <v>90</v>
      </c>
      <c r="D49" s="8" t="s">
        <v>466</v>
      </c>
      <c r="E49" s="7" t="s">
        <v>467</v>
      </c>
      <c r="F49" s="12">
        <v>0.98</v>
      </c>
      <c r="G49" s="22"/>
      <c r="H49" s="22"/>
      <c r="I49" s="22"/>
      <c r="J49" s="22"/>
      <c r="K49" s="11" t="s">
        <v>35</v>
      </c>
      <c r="L49" s="8">
        <v>1</v>
      </c>
      <c r="M49" s="19"/>
      <c r="N49" s="19">
        <f t="shared" si="8"/>
        <v>0</v>
      </c>
      <c r="O49" s="20"/>
      <c r="P49" s="19">
        <f t="shared" si="6"/>
        <v>0</v>
      </c>
      <c r="Q49" s="19">
        <f t="shared" si="7"/>
        <v>0</v>
      </c>
    </row>
    <row r="50" spans="1:17" ht="38.25" x14ac:dyDescent="0.25">
      <c r="A50" s="6">
        <v>5</v>
      </c>
      <c r="B50" s="7" t="s">
        <v>468</v>
      </c>
      <c r="C50" s="8" t="s">
        <v>469</v>
      </c>
      <c r="D50" s="8" t="s">
        <v>470</v>
      </c>
      <c r="E50" s="25" t="s">
        <v>471</v>
      </c>
      <c r="F50" s="26">
        <v>0.99</v>
      </c>
      <c r="G50" s="22"/>
      <c r="H50" s="22"/>
      <c r="I50" s="22"/>
      <c r="J50" s="22"/>
      <c r="K50" s="11" t="s">
        <v>92</v>
      </c>
      <c r="L50" s="8">
        <v>4</v>
      </c>
      <c r="M50" s="19"/>
      <c r="N50" s="19">
        <f t="shared" si="8"/>
        <v>0</v>
      </c>
      <c r="O50" s="20"/>
      <c r="P50" s="19">
        <f t="shared" si="6"/>
        <v>0</v>
      </c>
      <c r="Q50" s="19">
        <f t="shared" si="7"/>
        <v>0</v>
      </c>
    </row>
    <row r="51" spans="1:17" ht="38.25" x14ac:dyDescent="0.25">
      <c r="A51" s="6">
        <v>6</v>
      </c>
      <c r="B51" s="7" t="s">
        <v>472</v>
      </c>
      <c r="C51" s="8" t="s">
        <v>473</v>
      </c>
      <c r="D51" s="8" t="s">
        <v>23</v>
      </c>
      <c r="E51" s="7" t="s">
        <v>474</v>
      </c>
      <c r="F51" s="12">
        <v>0.98</v>
      </c>
      <c r="G51" s="22"/>
      <c r="H51" s="22"/>
      <c r="I51" s="22"/>
      <c r="J51" s="22"/>
      <c r="K51" s="11" t="s">
        <v>92</v>
      </c>
      <c r="L51" s="8">
        <v>2</v>
      </c>
      <c r="M51" s="19"/>
      <c r="N51" s="19">
        <f t="shared" si="8"/>
        <v>0</v>
      </c>
      <c r="O51" s="20"/>
      <c r="P51" s="19">
        <f t="shared" si="6"/>
        <v>0</v>
      </c>
      <c r="Q51" s="19">
        <f t="shared" si="7"/>
        <v>0</v>
      </c>
    </row>
    <row r="52" spans="1:17" ht="25.5" x14ac:dyDescent="0.25">
      <c r="A52" s="6">
        <v>7</v>
      </c>
      <c r="B52" s="7" t="s">
        <v>475</v>
      </c>
      <c r="C52" s="8" t="s">
        <v>476</v>
      </c>
      <c r="D52" s="8" t="s">
        <v>466</v>
      </c>
      <c r="E52" s="7" t="s">
        <v>477</v>
      </c>
      <c r="F52" s="12">
        <v>0.98</v>
      </c>
      <c r="G52" s="22"/>
      <c r="H52" s="22"/>
      <c r="I52" s="22"/>
      <c r="J52" s="22"/>
      <c r="K52" s="11" t="s">
        <v>83</v>
      </c>
      <c r="L52" s="8">
        <v>4</v>
      </c>
      <c r="M52" s="19"/>
      <c r="N52" s="19">
        <f t="shared" si="8"/>
        <v>0</v>
      </c>
      <c r="O52" s="20"/>
      <c r="P52" s="19">
        <f t="shared" si="6"/>
        <v>0</v>
      </c>
      <c r="Q52" s="19">
        <f t="shared" si="7"/>
        <v>0</v>
      </c>
    </row>
    <row r="53" spans="1:17" x14ac:dyDescent="0.25">
      <c r="A53" s="6">
        <v>8</v>
      </c>
      <c r="B53" s="7" t="s">
        <v>94</v>
      </c>
      <c r="C53" s="8" t="s">
        <v>95</v>
      </c>
      <c r="D53" s="8" t="s">
        <v>23</v>
      </c>
      <c r="E53" s="7" t="s">
        <v>96</v>
      </c>
      <c r="F53" s="8">
        <v>0.98</v>
      </c>
      <c r="G53" s="22"/>
      <c r="H53" s="22"/>
      <c r="I53" s="22"/>
      <c r="J53" s="22"/>
      <c r="K53" s="11" t="s">
        <v>97</v>
      </c>
      <c r="L53" s="8">
        <v>2</v>
      </c>
      <c r="M53" s="19"/>
      <c r="N53" s="19">
        <f t="shared" si="8"/>
        <v>0</v>
      </c>
      <c r="O53" s="20"/>
      <c r="P53" s="19">
        <f t="shared" si="6"/>
        <v>0</v>
      </c>
      <c r="Q53" s="19">
        <f t="shared" si="7"/>
        <v>0</v>
      </c>
    </row>
    <row r="54" spans="1:17" ht="51" x14ac:dyDescent="0.25">
      <c r="A54" s="6">
        <v>9</v>
      </c>
      <c r="B54" s="7" t="s">
        <v>478</v>
      </c>
      <c r="C54" s="8" t="s">
        <v>53</v>
      </c>
      <c r="D54" s="8" t="s">
        <v>86</v>
      </c>
      <c r="E54" s="25" t="s">
        <v>479</v>
      </c>
      <c r="F54" s="27" t="s">
        <v>480</v>
      </c>
      <c r="G54" s="22"/>
      <c r="H54" s="22"/>
      <c r="I54" s="22"/>
      <c r="J54" s="22"/>
      <c r="K54" s="11" t="s">
        <v>27</v>
      </c>
      <c r="L54" s="8">
        <v>2</v>
      </c>
      <c r="M54" s="19"/>
      <c r="N54" s="19">
        <f t="shared" si="8"/>
        <v>0</v>
      </c>
      <c r="O54" s="20"/>
      <c r="P54" s="19">
        <f t="shared" si="6"/>
        <v>0</v>
      </c>
      <c r="Q54" s="19">
        <f t="shared" si="7"/>
        <v>0</v>
      </c>
    </row>
    <row r="55" spans="1:17" ht="25.5" x14ac:dyDescent="0.25">
      <c r="A55" s="6">
        <v>10</v>
      </c>
      <c r="B55" s="7" t="s">
        <v>99</v>
      </c>
      <c r="C55" s="8" t="s">
        <v>100</v>
      </c>
      <c r="D55" s="8" t="s">
        <v>43</v>
      </c>
      <c r="E55" s="7">
        <v>160611000</v>
      </c>
      <c r="F55" s="8">
        <v>0.98</v>
      </c>
      <c r="G55" s="22"/>
      <c r="H55" s="22"/>
      <c r="I55" s="22"/>
      <c r="J55" s="22"/>
      <c r="K55" s="11" t="s">
        <v>35</v>
      </c>
      <c r="L55" s="8">
        <v>3</v>
      </c>
      <c r="M55" s="19"/>
      <c r="N55" s="19">
        <f t="shared" si="8"/>
        <v>0</v>
      </c>
      <c r="O55" s="20"/>
      <c r="P55" s="19">
        <f t="shared" si="6"/>
        <v>0</v>
      </c>
      <c r="Q55" s="19">
        <f t="shared" si="7"/>
        <v>0</v>
      </c>
    </row>
    <row r="56" spans="1:17" ht="25.5" x14ac:dyDescent="0.25">
      <c r="A56" s="6">
        <v>11</v>
      </c>
      <c r="B56" s="7" t="s">
        <v>99</v>
      </c>
      <c r="C56" s="8" t="s">
        <v>100</v>
      </c>
      <c r="D56" s="8" t="s">
        <v>23</v>
      </c>
      <c r="E56" s="7" t="s">
        <v>481</v>
      </c>
      <c r="F56" s="8">
        <v>0.98</v>
      </c>
      <c r="G56" s="22"/>
      <c r="H56" s="22"/>
      <c r="I56" s="22"/>
      <c r="J56" s="22"/>
      <c r="K56" s="11" t="s">
        <v>83</v>
      </c>
      <c r="L56" s="8">
        <v>1</v>
      </c>
      <c r="M56" s="19"/>
      <c r="N56" s="19">
        <f t="shared" si="8"/>
        <v>0</v>
      </c>
      <c r="O56" s="20"/>
      <c r="P56" s="19">
        <f t="shared" si="6"/>
        <v>0</v>
      </c>
      <c r="Q56" s="19">
        <f t="shared" si="7"/>
        <v>0</v>
      </c>
    </row>
    <row r="57" spans="1:17" ht="38.25" x14ac:dyDescent="0.25">
      <c r="A57" s="6">
        <v>12</v>
      </c>
      <c r="B57" s="7" t="s">
        <v>482</v>
      </c>
      <c r="C57" s="8" t="s">
        <v>111</v>
      </c>
      <c r="D57" s="8" t="s">
        <v>466</v>
      </c>
      <c r="E57" s="7" t="s">
        <v>483</v>
      </c>
      <c r="F57" s="12">
        <v>0.97</v>
      </c>
      <c r="G57" s="22"/>
      <c r="H57" s="22"/>
      <c r="I57" s="22"/>
      <c r="J57" s="22"/>
      <c r="K57" s="11" t="s">
        <v>92</v>
      </c>
      <c r="L57" s="8">
        <v>3</v>
      </c>
      <c r="M57" s="19"/>
      <c r="N57" s="19">
        <f t="shared" si="8"/>
        <v>0</v>
      </c>
      <c r="O57" s="20"/>
      <c r="P57" s="19">
        <f t="shared" si="6"/>
        <v>0</v>
      </c>
      <c r="Q57" s="19">
        <f t="shared" si="7"/>
        <v>0</v>
      </c>
    </row>
    <row r="58" spans="1:17" x14ac:dyDescent="0.25">
      <c r="A58" s="6">
        <v>13</v>
      </c>
      <c r="B58" s="7" t="s">
        <v>484</v>
      </c>
      <c r="C58" s="8" t="s">
        <v>485</v>
      </c>
      <c r="D58" s="8" t="s">
        <v>23</v>
      </c>
      <c r="E58" s="7" t="s">
        <v>486</v>
      </c>
      <c r="F58" s="12">
        <v>0.99</v>
      </c>
      <c r="G58" s="22"/>
      <c r="H58" s="22"/>
      <c r="I58" s="22"/>
      <c r="J58" s="22"/>
      <c r="K58" s="11" t="s">
        <v>91</v>
      </c>
      <c r="L58" s="8">
        <v>2</v>
      </c>
      <c r="M58" s="19"/>
      <c r="N58" s="19">
        <f t="shared" si="8"/>
        <v>0</v>
      </c>
      <c r="O58" s="20"/>
      <c r="P58" s="19">
        <f t="shared" si="6"/>
        <v>0</v>
      </c>
      <c r="Q58" s="19">
        <f t="shared" si="7"/>
        <v>0</v>
      </c>
    </row>
    <row r="59" spans="1:17" x14ac:dyDescent="0.25">
      <c r="A59" s="6">
        <v>14</v>
      </c>
      <c r="B59" s="7" t="s">
        <v>487</v>
      </c>
      <c r="C59" s="8" t="s">
        <v>488</v>
      </c>
      <c r="D59" s="8" t="s">
        <v>466</v>
      </c>
      <c r="E59" s="7" t="s">
        <v>489</v>
      </c>
      <c r="F59" s="12">
        <v>0.9</v>
      </c>
      <c r="G59" s="22"/>
      <c r="H59" s="22"/>
      <c r="I59" s="22"/>
      <c r="J59" s="22"/>
      <c r="K59" s="11" t="s">
        <v>83</v>
      </c>
      <c r="L59" s="8">
        <v>4</v>
      </c>
      <c r="M59" s="19"/>
      <c r="N59" s="19">
        <f t="shared" si="8"/>
        <v>0</v>
      </c>
      <c r="O59" s="20"/>
      <c r="P59" s="19">
        <f t="shared" si="6"/>
        <v>0</v>
      </c>
      <c r="Q59" s="19">
        <f t="shared" si="7"/>
        <v>0</v>
      </c>
    </row>
    <row r="60" spans="1:17" x14ac:dyDescent="0.25">
      <c r="A60" s="6">
        <v>15</v>
      </c>
      <c r="B60" s="7" t="s">
        <v>104</v>
      </c>
      <c r="C60" s="8" t="s">
        <v>105</v>
      </c>
      <c r="D60" s="8" t="s">
        <v>23</v>
      </c>
      <c r="E60" s="7" t="s">
        <v>490</v>
      </c>
      <c r="F60" s="8">
        <v>0.97</v>
      </c>
      <c r="G60" s="22"/>
      <c r="H60" s="22"/>
      <c r="I60" s="22"/>
      <c r="J60" s="22"/>
      <c r="K60" s="11" t="s">
        <v>83</v>
      </c>
      <c r="L60" s="8">
        <v>5</v>
      </c>
      <c r="M60" s="19"/>
      <c r="N60" s="19">
        <f t="shared" si="8"/>
        <v>0</v>
      </c>
      <c r="O60" s="20"/>
      <c r="P60" s="19">
        <f t="shared" si="6"/>
        <v>0</v>
      </c>
      <c r="Q60" s="19">
        <f t="shared" si="7"/>
        <v>0</v>
      </c>
    </row>
    <row r="61" spans="1:17" ht="38.25" x14ac:dyDescent="0.25">
      <c r="A61" s="6">
        <v>16</v>
      </c>
      <c r="B61" s="7" t="s">
        <v>491</v>
      </c>
      <c r="C61" s="8" t="s">
        <v>488</v>
      </c>
      <c r="D61" s="8" t="s">
        <v>492</v>
      </c>
      <c r="E61" s="7">
        <v>147742500</v>
      </c>
      <c r="F61" s="12">
        <v>0.8</v>
      </c>
      <c r="G61" s="22"/>
      <c r="H61" s="22"/>
      <c r="I61" s="22"/>
      <c r="J61" s="22"/>
      <c r="K61" s="11" t="s">
        <v>26</v>
      </c>
      <c r="L61" s="8">
        <v>2</v>
      </c>
      <c r="M61" s="19"/>
      <c r="N61" s="19">
        <f t="shared" si="8"/>
        <v>0</v>
      </c>
      <c r="O61" s="20"/>
      <c r="P61" s="19">
        <f t="shared" si="6"/>
        <v>0</v>
      </c>
      <c r="Q61" s="19">
        <f t="shared" si="7"/>
        <v>0</v>
      </c>
    </row>
    <row r="62" spans="1:17" ht="25.5" x14ac:dyDescent="0.25">
      <c r="A62" s="6">
        <v>17</v>
      </c>
      <c r="B62" s="7" t="s">
        <v>110</v>
      </c>
      <c r="C62" s="8" t="s">
        <v>111</v>
      </c>
      <c r="D62" s="8" t="s">
        <v>93</v>
      </c>
      <c r="E62" s="7" t="s">
        <v>493</v>
      </c>
      <c r="F62" s="8">
        <v>0.97</v>
      </c>
      <c r="G62" s="22"/>
      <c r="H62" s="22"/>
      <c r="I62" s="22"/>
      <c r="J62" s="22"/>
      <c r="K62" s="11" t="s">
        <v>92</v>
      </c>
      <c r="L62" s="8">
        <v>4</v>
      </c>
      <c r="M62" s="19"/>
      <c r="N62" s="19">
        <f t="shared" si="8"/>
        <v>0</v>
      </c>
      <c r="O62" s="20"/>
      <c r="P62" s="19">
        <f t="shared" si="6"/>
        <v>0</v>
      </c>
      <c r="Q62" s="19">
        <f t="shared" si="7"/>
        <v>0</v>
      </c>
    </row>
    <row r="63" spans="1:17" x14ac:dyDescent="0.25">
      <c r="A63" s="6">
        <v>18</v>
      </c>
      <c r="B63" s="7" t="s">
        <v>494</v>
      </c>
      <c r="C63" s="8" t="s">
        <v>495</v>
      </c>
      <c r="D63" s="8" t="s">
        <v>466</v>
      </c>
      <c r="E63" s="7" t="s">
        <v>496</v>
      </c>
      <c r="F63" s="12">
        <v>0.98</v>
      </c>
      <c r="G63" s="22"/>
      <c r="H63" s="22"/>
      <c r="I63" s="22"/>
      <c r="J63" s="22"/>
      <c r="K63" s="11" t="s">
        <v>83</v>
      </c>
      <c r="L63" s="8">
        <v>2</v>
      </c>
      <c r="M63" s="19"/>
      <c r="N63" s="19">
        <f t="shared" si="8"/>
        <v>0</v>
      </c>
      <c r="O63" s="20"/>
      <c r="P63" s="19">
        <f t="shared" si="6"/>
        <v>0</v>
      </c>
      <c r="Q63" s="19">
        <f t="shared" si="7"/>
        <v>0</v>
      </c>
    </row>
    <row r="64" spans="1:17" ht="38.25" x14ac:dyDescent="0.25">
      <c r="A64" s="6">
        <v>19</v>
      </c>
      <c r="B64" s="7" t="s">
        <v>497</v>
      </c>
      <c r="C64" s="8" t="s">
        <v>498</v>
      </c>
      <c r="D64" s="8" t="s">
        <v>470</v>
      </c>
      <c r="E64" s="25" t="s">
        <v>499</v>
      </c>
      <c r="F64" s="28">
        <v>0.98</v>
      </c>
      <c r="G64" s="22"/>
      <c r="H64" s="22"/>
      <c r="I64" s="22"/>
      <c r="J64" s="22"/>
      <c r="K64" s="27" t="s">
        <v>136</v>
      </c>
      <c r="L64" s="8">
        <v>6</v>
      </c>
      <c r="M64" s="19"/>
      <c r="N64" s="19">
        <f t="shared" si="8"/>
        <v>0</v>
      </c>
      <c r="O64" s="20"/>
      <c r="P64" s="19">
        <f t="shared" si="6"/>
        <v>0</v>
      </c>
      <c r="Q64" s="19">
        <f t="shared" si="7"/>
        <v>0</v>
      </c>
    </row>
    <row r="65" spans="1:17" ht="25.5" x14ac:dyDescent="0.25">
      <c r="A65" s="6">
        <v>20</v>
      </c>
      <c r="B65" s="7" t="s">
        <v>112</v>
      </c>
      <c r="C65" s="8" t="s">
        <v>113</v>
      </c>
      <c r="D65" s="8" t="s">
        <v>23</v>
      </c>
      <c r="E65" s="7" t="s">
        <v>114</v>
      </c>
      <c r="F65" s="8" t="s">
        <v>115</v>
      </c>
      <c r="G65" s="22"/>
      <c r="H65" s="22"/>
      <c r="I65" s="22"/>
      <c r="J65" s="22"/>
      <c r="K65" s="11" t="s">
        <v>31</v>
      </c>
      <c r="L65" s="8">
        <v>2</v>
      </c>
      <c r="M65" s="19"/>
      <c r="N65" s="19">
        <f t="shared" si="8"/>
        <v>0</v>
      </c>
      <c r="O65" s="20"/>
      <c r="P65" s="19">
        <f t="shared" si="6"/>
        <v>0</v>
      </c>
      <c r="Q65" s="19">
        <f t="shared" si="7"/>
        <v>0</v>
      </c>
    </row>
    <row r="66" spans="1:17" x14ac:dyDescent="0.25">
      <c r="A66" s="6">
        <v>21</v>
      </c>
      <c r="B66" s="7" t="s">
        <v>500</v>
      </c>
      <c r="C66" s="8" t="s">
        <v>501</v>
      </c>
      <c r="D66" s="8" t="s">
        <v>23</v>
      </c>
      <c r="E66" s="7" t="s">
        <v>502</v>
      </c>
      <c r="F66" s="12">
        <v>0.95</v>
      </c>
      <c r="G66" s="22"/>
      <c r="H66" s="22"/>
      <c r="I66" s="22"/>
      <c r="J66" s="22"/>
      <c r="K66" s="27" t="s">
        <v>107</v>
      </c>
      <c r="L66" s="8">
        <v>5</v>
      </c>
      <c r="M66" s="19"/>
      <c r="N66" s="19">
        <f t="shared" si="8"/>
        <v>0</v>
      </c>
      <c r="O66" s="20"/>
      <c r="P66" s="19">
        <f t="shared" si="6"/>
        <v>0</v>
      </c>
      <c r="Q66" s="19">
        <f t="shared" si="7"/>
        <v>0</v>
      </c>
    </row>
    <row r="67" spans="1:17" x14ac:dyDescent="0.25">
      <c r="A67" s="6">
        <v>22</v>
      </c>
      <c r="B67" s="7" t="s">
        <v>503</v>
      </c>
      <c r="C67" s="8" t="s">
        <v>504</v>
      </c>
      <c r="D67" s="8" t="s">
        <v>23</v>
      </c>
      <c r="E67" s="7" t="s">
        <v>505</v>
      </c>
      <c r="F67" s="12">
        <v>0.99</v>
      </c>
      <c r="G67" s="22"/>
      <c r="H67" s="22"/>
      <c r="I67" s="22"/>
      <c r="J67" s="22"/>
      <c r="K67" s="11" t="s">
        <v>35</v>
      </c>
      <c r="L67" s="8">
        <v>2</v>
      </c>
      <c r="M67" s="19"/>
      <c r="N67" s="19">
        <f t="shared" si="8"/>
        <v>0</v>
      </c>
      <c r="O67" s="20"/>
      <c r="P67" s="19">
        <f t="shared" si="6"/>
        <v>0</v>
      </c>
      <c r="Q67" s="19">
        <f t="shared" si="7"/>
        <v>0</v>
      </c>
    </row>
    <row r="68" spans="1:17" x14ac:dyDescent="0.25">
      <c r="A68" s="6">
        <v>23</v>
      </c>
      <c r="B68" s="7" t="s">
        <v>506</v>
      </c>
      <c r="C68" s="8" t="s">
        <v>116</v>
      </c>
      <c r="D68" s="8" t="s">
        <v>466</v>
      </c>
      <c r="E68" s="7" t="s">
        <v>507</v>
      </c>
      <c r="F68" s="12">
        <v>0.98</v>
      </c>
      <c r="G68" s="22"/>
      <c r="H68" s="22"/>
      <c r="I68" s="22"/>
      <c r="J68" s="22"/>
      <c r="K68" s="11" t="s">
        <v>83</v>
      </c>
      <c r="L68" s="8">
        <v>2</v>
      </c>
      <c r="M68" s="19"/>
      <c r="N68" s="19">
        <f t="shared" si="8"/>
        <v>0</v>
      </c>
      <c r="O68" s="20"/>
      <c r="P68" s="19">
        <f t="shared" si="6"/>
        <v>0</v>
      </c>
      <c r="Q68" s="19">
        <f t="shared" si="7"/>
        <v>0</v>
      </c>
    </row>
    <row r="69" spans="1:17" ht="25.5" x14ac:dyDescent="0.25">
      <c r="A69" s="6">
        <v>24</v>
      </c>
      <c r="B69" s="7" t="s">
        <v>508</v>
      </c>
      <c r="C69" s="8" t="s">
        <v>509</v>
      </c>
      <c r="D69" s="8" t="s">
        <v>23</v>
      </c>
      <c r="E69" s="7" t="s">
        <v>510</v>
      </c>
      <c r="F69" s="12" t="s">
        <v>103</v>
      </c>
      <c r="G69" s="22"/>
      <c r="H69" s="22"/>
      <c r="I69" s="22"/>
      <c r="J69" s="22"/>
      <c r="K69" s="11" t="s">
        <v>107</v>
      </c>
      <c r="L69" s="8">
        <v>2</v>
      </c>
      <c r="M69" s="19"/>
      <c r="N69" s="19">
        <f t="shared" si="8"/>
        <v>0</v>
      </c>
      <c r="O69" s="20"/>
      <c r="P69" s="19">
        <f t="shared" si="6"/>
        <v>0</v>
      </c>
      <c r="Q69" s="19">
        <f t="shared" si="7"/>
        <v>0</v>
      </c>
    </row>
    <row r="70" spans="1:17" x14ac:dyDescent="0.25">
      <c r="A70" s="6">
        <v>25</v>
      </c>
      <c r="B70" s="7" t="s">
        <v>511</v>
      </c>
      <c r="C70" s="8" t="s">
        <v>512</v>
      </c>
      <c r="D70" s="8" t="s">
        <v>23</v>
      </c>
      <c r="E70" s="7" t="s">
        <v>513</v>
      </c>
      <c r="F70" s="12">
        <v>0.97</v>
      </c>
      <c r="G70" s="22"/>
      <c r="H70" s="22"/>
      <c r="I70" s="22"/>
      <c r="J70" s="22"/>
      <c r="K70" s="11" t="s">
        <v>92</v>
      </c>
      <c r="L70" s="8">
        <v>2</v>
      </c>
      <c r="M70" s="19"/>
      <c r="N70" s="19">
        <f t="shared" si="8"/>
        <v>0</v>
      </c>
      <c r="O70" s="20"/>
      <c r="P70" s="19">
        <f t="shared" si="6"/>
        <v>0</v>
      </c>
      <c r="Q70" s="19">
        <f t="shared" si="7"/>
        <v>0</v>
      </c>
    </row>
    <row r="71" spans="1:17" x14ac:dyDescent="0.25">
      <c r="A71" s="6">
        <v>26</v>
      </c>
      <c r="B71" s="7" t="s">
        <v>514</v>
      </c>
      <c r="C71" s="8" t="s">
        <v>515</v>
      </c>
      <c r="D71" s="8" t="s">
        <v>23</v>
      </c>
      <c r="E71" s="7" t="s">
        <v>516</v>
      </c>
      <c r="F71" s="12">
        <v>0.99</v>
      </c>
      <c r="G71" s="22"/>
      <c r="H71" s="22"/>
      <c r="I71" s="22"/>
      <c r="J71" s="22"/>
      <c r="K71" s="11" t="s">
        <v>92</v>
      </c>
      <c r="L71" s="8">
        <v>1</v>
      </c>
      <c r="M71" s="19"/>
      <c r="N71" s="19">
        <f t="shared" si="8"/>
        <v>0</v>
      </c>
      <c r="O71" s="20"/>
      <c r="P71" s="19">
        <f t="shared" si="6"/>
        <v>0</v>
      </c>
      <c r="Q71" s="19">
        <f t="shared" si="7"/>
        <v>0</v>
      </c>
    </row>
    <row r="72" spans="1:17" x14ac:dyDescent="0.25">
      <c r="A72" s="6">
        <v>27</v>
      </c>
      <c r="B72" s="7" t="s">
        <v>517</v>
      </c>
      <c r="C72" s="8" t="s">
        <v>518</v>
      </c>
      <c r="D72" s="8" t="s">
        <v>23</v>
      </c>
      <c r="E72" s="7" t="s">
        <v>519</v>
      </c>
      <c r="F72" s="12">
        <v>0.98</v>
      </c>
      <c r="G72" s="22"/>
      <c r="H72" s="22"/>
      <c r="I72" s="22"/>
      <c r="J72" s="22"/>
      <c r="K72" s="11" t="s">
        <v>92</v>
      </c>
      <c r="L72" s="8">
        <v>2</v>
      </c>
      <c r="M72" s="19"/>
      <c r="N72" s="19">
        <f t="shared" si="8"/>
        <v>0</v>
      </c>
      <c r="O72" s="20"/>
      <c r="P72" s="19">
        <f t="shared" si="6"/>
        <v>0</v>
      </c>
      <c r="Q72" s="19">
        <f t="shared" si="7"/>
        <v>0</v>
      </c>
    </row>
    <row r="73" spans="1:17" x14ac:dyDescent="0.25">
      <c r="A73" s="6">
        <v>28</v>
      </c>
      <c r="B73" s="7" t="s">
        <v>520</v>
      </c>
      <c r="C73" s="27" t="s">
        <v>521</v>
      </c>
      <c r="D73" s="8" t="s">
        <v>23</v>
      </c>
      <c r="E73" s="7" t="s">
        <v>522</v>
      </c>
      <c r="F73" s="12">
        <v>0.98</v>
      </c>
      <c r="G73" s="22"/>
      <c r="H73" s="22"/>
      <c r="I73" s="22"/>
      <c r="J73" s="22"/>
      <c r="K73" s="11" t="s">
        <v>92</v>
      </c>
      <c r="L73" s="8">
        <v>2</v>
      </c>
      <c r="M73" s="19"/>
      <c r="N73" s="19">
        <f t="shared" si="8"/>
        <v>0</v>
      </c>
      <c r="O73" s="20"/>
      <c r="P73" s="19">
        <f t="shared" si="6"/>
        <v>0</v>
      </c>
      <c r="Q73" s="19">
        <f t="shared" si="7"/>
        <v>0</v>
      </c>
    </row>
    <row r="74" spans="1:17" ht="25.5" x14ac:dyDescent="0.25">
      <c r="A74" s="6">
        <v>29</v>
      </c>
      <c r="B74" s="7" t="s">
        <v>523</v>
      </c>
      <c r="C74" s="8" t="s">
        <v>521</v>
      </c>
      <c r="D74" s="8" t="s">
        <v>466</v>
      </c>
      <c r="E74" s="7" t="s">
        <v>524</v>
      </c>
      <c r="F74" s="12">
        <v>0.97</v>
      </c>
      <c r="G74" s="22"/>
      <c r="H74" s="22"/>
      <c r="I74" s="22"/>
      <c r="J74" s="22"/>
      <c r="K74" s="11" t="s">
        <v>83</v>
      </c>
      <c r="L74" s="8">
        <v>1</v>
      </c>
      <c r="M74" s="19"/>
      <c r="N74" s="19">
        <f t="shared" si="8"/>
        <v>0</v>
      </c>
      <c r="O74" s="20"/>
      <c r="P74" s="19">
        <f t="shared" si="6"/>
        <v>0</v>
      </c>
      <c r="Q74" s="19">
        <f t="shared" si="7"/>
        <v>0</v>
      </c>
    </row>
    <row r="75" spans="1:17" ht="25.5" x14ac:dyDescent="0.25">
      <c r="A75" s="6">
        <v>30</v>
      </c>
      <c r="B75" s="7" t="s">
        <v>525</v>
      </c>
      <c r="C75" s="8" t="s">
        <v>526</v>
      </c>
      <c r="D75" s="8" t="s">
        <v>466</v>
      </c>
      <c r="E75" s="7" t="s">
        <v>527</v>
      </c>
      <c r="F75" s="12">
        <v>0.98</v>
      </c>
      <c r="G75" s="22"/>
      <c r="H75" s="22"/>
      <c r="I75" s="22"/>
      <c r="J75" s="22"/>
      <c r="K75" s="11" t="s">
        <v>83</v>
      </c>
      <c r="L75" s="8">
        <v>3</v>
      </c>
      <c r="M75" s="19"/>
      <c r="N75" s="19">
        <f t="shared" si="8"/>
        <v>0</v>
      </c>
      <c r="O75" s="20"/>
      <c r="P75" s="19">
        <f t="shared" si="6"/>
        <v>0</v>
      </c>
      <c r="Q75" s="19">
        <f t="shared" si="7"/>
        <v>0</v>
      </c>
    </row>
    <row r="76" spans="1:17" x14ac:dyDescent="0.25">
      <c r="A76" s="6">
        <v>31</v>
      </c>
      <c r="B76" s="7" t="s">
        <v>528</v>
      </c>
      <c r="C76" s="8" t="s">
        <v>529</v>
      </c>
      <c r="D76" s="8" t="s">
        <v>23</v>
      </c>
      <c r="E76" s="7" t="s">
        <v>530</v>
      </c>
      <c r="F76" s="12">
        <v>0.97</v>
      </c>
      <c r="G76" s="22"/>
      <c r="H76" s="22"/>
      <c r="I76" s="22"/>
      <c r="J76" s="22"/>
      <c r="K76" s="11" t="s">
        <v>83</v>
      </c>
      <c r="L76" s="8">
        <v>2</v>
      </c>
      <c r="M76" s="19"/>
      <c r="N76" s="19">
        <f t="shared" si="8"/>
        <v>0</v>
      </c>
      <c r="O76" s="20"/>
      <c r="P76" s="19">
        <f t="shared" si="6"/>
        <v>0</v>
      </c>
      <c r="Q76" s="19">
        <f t="shared" si="7"/>
        <v>0</v>
      </c>
    </row>
    <row r="77" spans="1:17" ht="38.25" x14ac:dyDescent="0.25">
      <c r="A77" s="6">
        <v>32</v>
      </c>
      <c r="B77" s="7" t="s">
        <v>531</v>
      </c>
      <c r="C77" s="8" t="s">
        <v>532</v>
      </c>
      <c r="D77" s="8" t="s">
        <v>492</v>
      </c>
      <c r="E77" s="25">
        <v>108262500</v>
      </c>
      <c r="F77" s="26">
        <v>0.96</v>
      </c>
      <c r="G77" s="22"/>
      <c r="H77" s="22"/>
      <c r="I77" s="22"/>
      <c r="J77" s="22"/>
      <c r="K77" s="27" t="s">
        <v>97</v>
      </c>
      <c r="L77" s="8">
        <v>1</v>
      </c>
      <c r="M77" s="19"/>
      <c r="N77" s="19">
        <f t="shared" si="8"/>
        <v>0</v>
      </c>
      <c r="O77" s="20"/>
      <c r="P77" s="19">
        <f t="shared" si="6"/>
        <v>0</v>
      </c>
      <c r="Q77" s="19">
        <f t="shared" si="7"/>
        <v>0</v>
      </c>
    </row>
    <row r="78" spans="1:17" ht="25.5" x14ac:dyDescent="0.25">
      <c r="A78" s="6">
        <v>33</v>
      </c>
      <c r="B78" s="7" t="s">
        <v>533</v>
      </c>
      <c r="C78" s="27" t="s">
        <v>534</v>
      </c>
      <c r="D78" s="8" t="s">
        <v>466</v>
      </c>
      <c r="E78" s="7" t="s">
        <v>535</v>
      </c>
      <c r="F78" s="12">
        <v>0.97</v>
      </c>
      <c r="G78" s="22"/>
      <c r="H78" s="22"/>
      <c r="I78" s="22"/>
      <c r="J78" s="22"/>
      <c r="K78" s="27" t="s">
        <v>107</v>
      </c>
      <c r="L78" s="8">
        <v>2</v>
      </c>
      <c r="M78" s="19"/>
      <c r="N78" s="19">
        <f t="shared" si="8"/>
        <v>0</v>
      </c>
      <c r="O78" s="20"/>
      <c r="P78" s="19">
        <f t="shared" si="6"/>
        <v>0</v>
      </c>
      <c r="Q78" s="19">
        <f t="shared" si="7"/>
        <v>0</v>
      </c>
    </row>
    <row r="79" spans="1:17" ht="25.5" x14ac:dyDescent="0.25">
      <c r="A79" s="6">
        <v>34</v>
      </c>
      <c r="B79" s="7" t="s">
        <v>536</v>
      </c>
      <c r="C79" s="8" t="s">
        <v>537</v>
      </c>
      <c r="D79" s="8" t="s">
        <v>466</v>
      </c>
      <c r="E79" s="7" t="s">
        <v>538</v>
      </c>
      <c r="F79" s="12">
        <v>0.98</v>
      </c>
      <c r="G79" s="22"/>
      <c r="H79" s="22"/>
      <c r="I79" s="22"/>
      <c r="J79" s="22"/>
      <c r="K79" s="11" t="s">
        <v>107</v>
      </c>
      <c r="L79" s="8">
        <v>2</v>
      </c>
      <c r="M79" s="19"/>
      <c r="N79" s="19">
        <f t="shared" si="8"/>
        <v>0</v>
      </c>
      <c r="O79" s="20"/>
      <c r="P79" s="19">
        <f t="shared" si="6"/>
        <v>0</v>
      </c>
      <c r="Q79" s="19">
        <f t="shared" si="7"/>
        <v>0</v>
      </c>
    </row>
    <row r="80" spans="1:17" ht="38.25" x14ac:dyDescent="0.25">
      <c r="A80" s="6">
        <v>35</v>
      </c>
      <c r="B80" s="7" t="s">
        <v>539</v>
      </c>
      <c r="C80" s="8" t="s">
        <v>540</v>
      </c>
      <c r="D80" s="8" t="s">
        <v>466</v>
      </c>
      <c r="E80" s="7" t="s">
        <v>541</v>
      </c>
      <c r="F80" s="12">
        <v>0.97</v>
      </c>
      <c r="G80" s="22"/>
      <c r="H80" s="22"/>
      <c r="I80" s="22"/>
      <c r="J80" s="22"/>
      <c r="K80" s="11" t="s">
        <v>107</v>
      </c>
      <c r="L80" s="8">
        <v>2</v>
      </c>
      <c r="M80" s="19"/>
      <c r="N80" s="19">
        <f t="shared" si="8"/>
        <v>0</v>
      </c>
      <c r="O80" s="20"/>
      <c r="P80" s="19">
        <f t="shared" si="6"/>
        <v>0</v>
      </c>
      <c r="Q80" s="19">
        <f t="shared" si="7"/>
        <v>0</v>
      </c>
    </row>
    <row r="81" spans="1:17" ht="38.25" x14ac:dyDescent="0.25">
      <c r="A81" s="6">
        <v>36</v>
      </c>
      <c r="B81" s="7" t="s">
        <v>542</v>
      </c>
      <c r="C81" s="8" t="s">
        <v>308</v>
      </c>
      <c r="D81" s="8" t="s">
        <v>86</v>
      </c>
      <c r="E81" s="25" t="s">
        <v>543</v>
      </c>
      <c r="F81" s="27" t="s">
        <v>480</v>
      </c>
      <c r="G81" s="22"/>
      <c r="H81" s="22"/>
      <c r="I81" s="22"/>
      <c r="J81" s="22"/>
      <c r="K81" s="27" t="s">
        <v>27</v>
      </c>
      <c r="L81" s="8">
        <v>4</v>
      </c>
      <c r="M81" s="19"/>
      <c r="N81" s="19">
        <f t="shared" si="8"/>
        <v>0</v>
      </c>
      <c r="O81" s="20"/>
      <c r="P81" s="19">
        <f t="shared" si="6"/>
        <v>0</v>
      </c>
      <c r="Q81" s="19">
        <f t="shared" si="7"/>
        <v>0</v>
      </c>
    </row>
    <row r="82" spans="1:17" x14ac:dyDescent="0.25">
      <c r="A82" s="6">
        <v>37</v>
      </c>
      <c r="B82" s="7" t="s">
        <v>118</v>
      </c>
      <c r="C82" s="8" t="s">
        <v>119</v>
      </c>
      <c r="D82" s="8" t="s">
        <v>98</v>
      </c>
      <c r="E82" s="7" t="s">
        <v>120</v>
      </c>
      <c r="F82" s="8">
        <v>0.99</v>
      </c>
      <c r="G82" s="22"/>
      <c r="H82" s="22"/>
      <c r="I82" s="22"/>
      <c r="J82" s="22"/>
      <c r="K82" s="11" t="s">
        <v>97</v>
      </c>
      <c r="L82" s="8">
        <v>1</v>
      </c>
      <c r="M82" s="19"/>
      <c r="N82" s="19">
        <f t="shared" si="8"/>
        <v>0</v>
      </c>
      <c r="O82" s="20"/>
      <c r="P82" s="19">
        <f t="shared" si="6"/>
        <v>0</v>
      </c>
      <c r="Q82" s="19">
        <f t="shared" si="7"/>
        <v>0</v>
      </c>
    </row>
    <row r="83" spans="1:17" ht="38.25" x14ac:dyDescent="0.25">
      <c r="A83" s="6">
        <v>38</v>
      </c>
      <c r="B83" s="7" t="s">
        <v>544</v>
      </c>
      <c r="C83" s="8" t="s">
        <v>545</v>
      </c>
      <c r="D83" s="8" t="s">
        <v>466</v>
      </c>
      <c r="E83" s="7" t="s">
        <v>546</v>
      </c>
      <c r="F83" s="12">
        <v>0.98</v>
      </c>
      <c r="G83" s="22"/>
      <c r="H83" s="22"/>
      <c r="I83" s="22"/>
      <c r="J83" s="22"/>
      <c r="K83" s="11" t="s">
        <v>83</v>
      </c>
      <c r="L83" s="8">
        <v>3</v>
      </c>
      <c r="M83" s="19"/>
      <c r="N83" s="19">
        <f t="shared" si="8"/>
        <v>0</v>
      </c>
      <c r="O83" s="20"/>
      <c r="P83" s="19">
        <f t="shared" si="6"/>
        <v>0</v>
      </c>
      <c r="Q83" s="19">
        <f t="shared" si="7"/>
        <v>0</v>
      </c>
    </row>
    <row r="84" spans="1:17" x14ac:dyDescent="0.25">
      <c r="A84" s="6">
        <v>39</v>
      </c>
      <c r="B84" s="7" t="s">
        <v>547</v>
      </c>
      <c r="C84" s="8" t="s">
        <v>548</v>
      </c>
      <c r="D84" s="8" t="s">
        <v>101</v>
      </c>
      <c r="E84" s="7" t="s">
        <v>549</v>
      </c>
      <c r="F84" s="12">
        <v>0.96</v>
      </c>
      <c r="G84" s="22"/>
      <c r="H84" s="22"/>
      <c r="I84" s="22"/>
      <c r="J84" s="22"/>
      <c r="K84" s="11" t="s">
        <v>97</v>
      </c>
      <c r="L84" s="8">
        <v>2</v>
      </c>
      <c r="M84" s="19"/>
      <c r="N84" s="19">
        <f t="shared" si="8"/>
        <v>0</v>
      </c>
      <c r="O84" s="20"/>
      <c r="P84" s="19">
        <f t="shared" si="6"/>
        <v>0</v>
      </c>
      <c r="Q84" s="19">
        <f t="shared" si="7"/>
        <v>0</v>
      </c>
    </row>
    <row r="85" spans="1:17" ht="25.5" x14ac:dyDescent="0.25">
      <c r="A85" s="6">
        <v>40</v>
      </c>
      <c r="B85" s="7" t="s">
        <v>550</v>
      </c>
      <c r="C85" s="8" t="s">
        <v>149</v>
      </c>
      <c r="D85" s="8" t="s">
        <v>93</v>
      </c>
      <c r="E85" s="7" t="s">
        <v>551</v>
      </c>
      <c r="F85" s="12">
        <v>0.99</v>
      </c>
      <c r="G85" s="22"/>
      <c r="H85" s="22"/>
      <c r="I85" s="22"/>
      <c r="J85" s="22"/>
      <c r="K85" s="11" t="s">
        <v>97</v>
      </c>
      <c r="L85" s="8">
        <v>2</v>
      </c>
      <c r="M85" s="19"/>
      <c r="N85" s="19">
        <f t="shared" si="8"/>
        <v>0</v>
      </c>
      <c r="O85" s="20"/>
      <c r="P85" s="19">
        <f t="shared" si="6"/>
        <v>0</v>
      </c>
      <c r="Q85" s="19">
        <f t="shared" si="7"/>
        <v>0</v>
      </c>
    </row>
    <row r="86" spans="1:17" ht="25.5" x14ac:dyDescent="0.25">
      <c r="A86" s="6">
        <v>41</v>
      </c>
      <c r="B86" s="7" t="s">
        <v>122</v>
      </c>
      <c r="C86" s="8" t="s">
        <v>121</v>
      </c>
      <c r="D86" s="8" t="s">
        <v>123</v>
      </c>
      <c r="E86" s="7" t="s">
        <v>552</v>
      </c>
      <c r="F86" s="8">
        <v>0.98</v>
      </c>
      <c r="G86" s="22"/>
      <c r="H86" s="22"/>
      <c r="I86" s="22"/>
      <c r="J86" s="22"/>
      <c r="K86" s="11" t="s">
        <v>107</v>
      </c>
      <c r="L86" s="8">
        <v>2</v>
      </c>
      <c r="M86" s="19"/>
      <c r="N86" s="19">
        <f t="shared" si="8"/>
        <v>0</v>
      </c>
      <c r="O86" s="20"/>
      <c r="P86" s="19">
        <f t="shared" si="6"/>
        <v>0</v>
      </c>
      <c r="Q86" s="19">
        <f t="shared" si="7"/>
        <v>0</v>
      </c>
    </row>
    <row r="87" spans="1:17" x14ac:dyDescent="0.25">
      <c r="A87" s="6">
        <v>42</v>
      </c>
      <c r="B87" s="7" t="s">
        <v>124</v>
      </c>
      <c r="C87" s="8" t="s">
        <v>125</v>
      </c>
      <c r="D87" s="8" t="s">
        <v>98</v>
      </c>
      <c r="E87" s="7" t="s">
        <v>126</v>
      </c>
      <c r="F87" s="8" t="s">
        <v>115</v>
      </c>
      <c r="G87" s="22"/>
      <c r="H87" s="22"/>
      <c r="I87" s="22"/>
      <c r="J87" s="22"/>
      <c r="K87" s="11" t="s">
        <v>31</v>
      </c>
      <c r="L87" s="8">
        <v>1</v>
      </c>
      <c r="M87" s="19"/>
      <c r="N87" s="19">
        <f t="shared" si="8"/>
        <v>0</v>
      </c>
      <c r="O87" s="20"/>
      <c r="P87" s="19">
        <f t="shared" si="6"/>
        <v>0</v>
      </c>
      <c r="Q87" s="19">
        <f t="shared" si="7"/>
        <v>0</v>
      </c>
    </row>
    <row r="88" spans="1:17" ht="38.25" x14ac:dyDescent="0.25">
      <c r="A88" s="6">
        <v>43</v>
      </c>
      <c r="B88" s="7" t="s">
        <v>553</v>
      </c>
      <c r="C88" s="8" t="s">
        <v>125</v>
      </c>
      <c r="D88" s="8" t="s">
        <v>554</v>
      </c>
      <c r="E88" s="7" t="s">
        <v>555</v>
      </c>
      <c r="F88" s="8" t="s">
        <v>115</v>
      </c>
      <c r="G88" s="22"/>
      <c r="H88" s="22"/>
      <c r="I88" s="22"/>
      <c r="J88" s="22"/>
      <c r="K88" s="11" t="s">
        <v>109</v>
      </c>
      <c r="L88" s="8">
        <v>4</v>
      </c>
      <c r="M88" s="19"/>
      <c r="N88" s="19">
        <f t="shared" si="8"/>
        <v>0</v>
      </c>
      <c r="O88" s="20"/>
      <c r="P88" s="19">
        <f t="shared" si="6"/>
        <v>0</v>
      </c>
      <c r="Q88" s="19">
        <f t="shared" si="7"/>
        <v>0</v>
      </c>
    </row>
    <row r="89" spans="1:17" ht="25.5" x14ac:dyDescent="0.25">
      <c r="A89" s="6">
        <v>44</v>
      </c>
      <c r="B89" s="7" t="s">
        <v>556</v>
      </c>
      <c r="C89" s="8" t="s">
        <v>125</v>
      </c>
      <c r="D89" s="8" t="s">
        <v>101</v>
      </c>
      <c r="E89" s="7" t="s">
        <v>557</v>
      </c>
      <c r="F89" s="12">
        <v>0.09</v>
      </c>
      <c r="G89" s="22"/>
      <c r="H89" s="22"/>
      <c r="I89" s="22"/>
      <c r="J89" s="22"/>
      <c r="K89" s="11" t="s">
        <v>109</v>
      </c>
      <c r="L89" s="8">
        <v>4</v>
      </c>
      <c r="M89" s="19"/>
      <c r="N89" s="19">
        <f t="shared" si="8"/>
        <v>0</v>
      </c>
      <c r="O89" s="20"/>
      <c r="P89" s="19">
        <f t="shared" si="6"/>
        <v>0</v>
      </c>
      <c r="Q89" s="19">
        <f t="shared" si="7"/>
        <v>0</v>
      </c>
    </row>
    <row r="90" spans="1:17" x14ac:dyDescent="0.25">
      <c r="A90" s="6">
        <v>45</v>
      </c>
      <c r="B90" s="7" t="s">
        <v>127</v>
      </c>
      <c r="C90" s="8" t="s">
        <v>128</v>
      </c>
      <c r="D90" s="8" t="s">
        <v>43</v>
      </c>
      <c r="E90" s="7">
        <v>427111000</v>
      </c>
      <c r="F90" s="8">
        <v>0.48</v>
      </c>
      <c r="G90" s="22"/>
      <c r="H90" s="22"/>
      <c r="I90" s="22"/>
      <c r="J90" s="22"/>
      <c r="K90" s="11" t="s">
        <v>31</v>
      </c>
      <c r="L90" s="8">
        <v>1</v>
      </c>
      <c r="M90" s="19"/>
      <c r="N90" s="19">
        <f t="shared" si="8"/>
        <v>0</v>
      </c>
      <c r="O90" s="20"/>
      <c r="P90" s="19">
        <f t="shared" si="6"/>
        <v>0</v>
      </c>
      <c r="Q90" s="19">
        <f t="shared" si="7"/>
        <v>0</v>
      </c>
    </row>
    <row r="91" spans="1:17" x14ac:dyDescent="0.25">
      <c r="A91" s="6">
        <v>46</v>
      </c>
      <c r="B91" s="7" t="s">
        <v>129</v>
      </c>
      <c r="C91" s="8" t="s">
        <v>130</v>
      </c>
      <c r="D91" s="8" t="s">
        <v>23</v>
      </c>
      <c r="E91" s="25" t="s">
        <v>558</v>
      </c>
      <c r="F91" s="28">
        <v>0.99</v>
      </c>
      <c r="G91" s="22"/>
      <c r="H91" s="22"/>
      <c r="I91" s="22"/>
      <c r="J91" s="22"/>
      <c r="K91" s="11" t="s">
        <v>31</v>
      </c>
      <c r="L91" s="8">
        <v>2</v>
      </c>
      <c r="M91" s="19"/>
      <c r="N91" s="19">
        <f t="shared" si="8"/>
        <v>0</v>
      </c>
      <c r="O91" s="20"/>
      <c r="P91" s="19">
        <f t="shared" si="6"/>
        <v>0</v>
      </c>
      <c r="Q91" s="19">
        <f t="shared" si="7"/>
        <v>0</v>
      </c>
    </row>
    <row r="92" spans="1:17" x14ac:dyDescent="0.25">
      <c r="A92" s="6">
        <v>47</v>
      </c>
      <c r="B92" s="7" t="s">
        <v>131</v>
      </c>
      <c r="C92" s="8" t="s">
        <v>132</v>
      </c>
      <c r="D92" s="8" t="s">
        <v>23</v>
      </c>
      <c r="E92" s="7" t="s">
        <v>133</v>
      </c>
      <c r="F92" s="8" t="s">
        <v>24</v>
      </c>
      <c r="G92" s="22"/>
      <c r="H92" s="22"/>
      <c r="I92" s="22"/>
      <c r="J92" s="22"/>
      <c r="K92" s="11" t="s">
        <v>35</v>
      </c>
      <c r="L92" s="8">
        <v>1</v>
      </c>
      <c r="M92" s="19"/>
      <c r="N92" s="19">
        <f t="shared" si="8"/>
        <v>0</v>
      </c>
      <c r="O92" s="20"/>
      <c r="P92" s="19">
        <f t="shared" si="6"/>
        <v>0</v>
      </c>
      <c r="Q92" s="19">
        <f t="shared" si="7"/>
        <v>0</v>
      </c>
    </row>
    <row r="93" spans="1:17" x14ac:dyDescent="0.25">
      <c r="A93" s="6">
        <v>48</v>
      </c>
      <c r="B93" s="7" t="s">
        <v>134</v>
      </c>
      <c r="C93" s="8" t="s">
        <v>135</v>
      </c>
      <c r="D93" s="8" t="s">
        <v>43</v>
      </c>
      <c r="E93" s="7">
        <v>192041000</v>
      </c>
      <c r="F93" s="8">
        <v>0.995</v>
      </c>
      <c r="G93" s="22"/>
      <c r="H93" s="22"/>
      <c r="I93" s="22"/>
      <c r="J93" s="22"/>
      <c r="K93" s="11" t="s">
        <v>35</v>
      </c>
      <c r="L93" s="8">
        <v>3</v>
      </c>
      <c r="M93" s="19"/>
      <c r="N93" s="19">
        <f t="shared" si="8"/>
        <v>0</v>
      </c>
      <c r="O93" s="20"/>
      <c r="P93" s="19">
        <f t="shared" si="6"/>
        <v>0</v>
      </c>
      <c r="Q93" s="19">
        <f t="shared" si="7"/>
        <v>0</v>
      </c>
    </row>
    <row r="94" spans="1:17" ht="38.25" x14ac:dyDescent="0.25">
      <c r="A94" s="6">
        <v>49</v>
      </c>
      <c r="B94" s="7" t="s">
        <v>134</v>
      </c>
      <c r="C94" s="8" t="s">
        <v>135</v>
      </c>
      <c r="D94" s="8" t="s">
        <v>554</v>
      </c>
      <c r="E94" s="7">
        <v>192041000</v>
      </c>
      <c r="F94" s="10">
        <v>0.995</v>
      </c>
      <c r="G94" s="22"/>
      <c r="H94" s="22"/>
      <c r="I94" s="22"/>
      <c r="J94" s="22"/>
      <c r="K94" s="11" t="s">
        <v>35</v>
      </c>
      <c r="L94" s="8">
        <v>1</v>
      </c>
      <c r="M94" s="19"/>
      <c r="N94" s="19">
        <f t="shared" si="8"/>
        <v>0</v>
      </c>
      <c r="O94" s="20"/>
      <c r="P94" s="19">
        <f t="shared" si="6"/>
        <v>0</v>
      </c>
      <c r="Q94" s="19">
        <f t="shared" si="7"/>
        <v>0</v>
      </c>
    </row>
    <row r="95" spans="1:17" x14ac:dyDescent="0.25">
      <c r="A95" s="6">
        <v>50</v>
      </c>
      <c r="B95" s="7" t="s">
        <v>134</v>
      </c>
      <c r="C95" s="8" t="s">
        <v>135</v>
      </c>
      <c r="D95" s="8" t="s">
        <v>123</v>
      </c>
      <c r="E95" s="7" t="s">
        <v>559</v>
      </c>
      <c r="F95" s="12">
        <v>0.99</v>
      </c>
      <c r="G95" s="22"/>
      <c r="H95" s="22"/>
      <c r="I95" s="22"/>
      <c r="J95" s="22"/>
      <c r="K95" s="11" t="s">
        <v>35</v>
      </c>
      <c r="L95" s="8">
        <v>2</v>
      </c>
      <c r="M95" s="19"/>
      <c r="N95" s="19">
        <f t="shared" si="8"/>
        <v>0</v>
      </c>
      <c r="O95" s="20"/>
      <c r="P95" s="19">
        <f t="shared" si="6"/>
        <v>0</v>
      </c>
      <c r="Q95" s="19">
        <f t="shared" si="7"/>
        <v>0</v>
      </c>
    </row>
    <row r="96" spans="1:17" x14ac:dyDescent="0.25">
      <c r="A96" s="6">
        <v>51</v>
      </c>
      <c r="B96" s="7" t="s">
        <v>137</v>
      </c>
      <c r="C96" s="8" t="s">
        <v>135</v>
      </c>
      <c r="D96" s="8" t="s">
        <v>98</v>
      </c>
      <c r="E96" s="7" t="s">
        <v>138</v>
      </c>
      <c r="F96" s="8">
        <v>0.995</v>
      </c>
      <c r="G96" s="22"/>
      <c r="H96" s="22"/>
      <c r="I96" s="22"/>
      <c r="J96" s="22"/>
      <c r="K96" s="11" t="s">
        <v>83</v>
      </c>
      <c r="L96" s="8">
        <v>3</v>
      </c>
      <c r="M96" s="19"/>
      <c r="N96" s="19">
        <f t="shared" si="8"/>
        <v>0</v>
      </c>
      <c r="O96" s="20"/>
      <c r="P96" s="19">
        <f t="shared" si="6"/>
        <v>0</v>
      </c>
      <c r="Q96" s="19">
        <f t="shared" si="7"/>
        <v>0</v>
      </c>
    </row>
    <row r="97" spans="1:17" x14ac:dyDescent="0.25">
      <c r="A97" s="6">
        <v>52</v>
      </c>
      <c r="B97" s="7" t="s">
        <v>141</v>
      </c>
      <c r="C97" s="8" t="s">
        <v>142</v>
      </c>
      <c r="D97" s="8" t="s">
        <v>23</v>
      </c>
      <c r="E97" s="7" t="s">
        <v>143</v>
      </c>
      <c r="F97" s="8">
        <v>0.98</v>
      </c>
      <c r="G97" s="22"/>
      <c r="H97" s="22"/>
      <c r="I97" s="22"/>
      <c r="J97" s="22"/>
      <c r="K97" s="11" t="s">
        <v>136</v>
      </c>
      <c r="L97" s="8">
        <v>1</v>
      </c>
      <c r="M97" s="19"/>
      <c r="N97" s="19">
        <f t="shared" si="8"/>
        <v>0</v>
      </c>
      <c r="O97" s="20"/>
      <c r="P97" s="19">
        <f t="shared" si="6"/>
        <v>0</v>
      </c>
      <c r="Q97" s="19">
        <f t="shared" si="7"/>
        <v>0</v>
      </c>
    </row>
    <row r="98" spans="1:17" x14ac:dyDescent="0.25">
      <c r="A98" s="6">
        <v>53</v>
      </c>
      <c r="B98" s="7" t="s">
        <v>141</v>
      </c>
      <c r="C98" s="8" t="s">
        <v>142</v>
      </c>
      <c r="D98" s="8" t="s">
        <v>214</v>
      </c>
      <c r="E98" s="7" t="s">
        <v>560</v>
      </c>
      <c r="F98" s="12">
        <v>0.98</v>
      </c>
      <c r="G98" s="22"/>
      <c r="H98" s="22"/>
      <c r="I98" s="22"/>
      <c r="J98" s="22"/>
      <c r="K98" s="11" t="s">
        <v>35</v>
      </c>
      <c r="L98" s="8">
        <v>2</v>
      </c>
      <c r="M98" s="19"/>
      <c r="N98" s="19">
        <f t="shared" si="8"/>
        <v>0</v>
      </c>
      <c r="O98" s="20"/>
      <c r="P98" s="19">
        <f t="shared" si="6"/>
        <v>0</v>
      </c>
      <c r="Q98" s="19">
        <f t="shared" si="7"/>
        <v>0</v>
      </c>
    </row>
    <row r="99" spans="1:17" x14ac:dyDescent="0.25">
      <c r="A99" s="6">
        <v>54</v>
      </c>
      <c r="B99" s="7" t="s">
        <v>144</v>
      </c>
      <c r="C99" s="8" t="s">
        <v>145</v>
      </c>
      <c r="D99" s="8" t="s">
        <v>43</v>
      </c>
      <c r="E99" s="7">
        <v>159185000</v>
      </c>
      <c r="F99" s="8">
        <v>0.99</v>
      </c>
      <c r="G99" s="22"/>
      <c r="H99" s="22"/>
      <c r="I99" s="22"/>
      <c r="J99" s="22"/>
      <c r="K99" s="11" t="s">
        <v>25</v>
      </c>
      <c r="L99" s="8">
        <v>1</v>
      </c>
      <c r="M99" s="19"/>
      <c r="N99" s="19">
        <f t="shared" si="8"/>
        <v>0</v>
      </c>
      <c r="O99" s="20"/>
      <c r="P99" s="19">
        <f t="shared" si="6"/>
        <v>0</v>
      </c>
      <c r="Q99" s="19">
        <f t="shared" si="7"/>
        <v>0</v>
      </c>
    </row>
    <row r="100" spans="1:17" ht="25.5" x14ac:dyDescent="0.25">
      <c r="A100" s="6">
        <v>55</v>
      </c>
      <c r="B100" s="7" t="s">
        <v>561</v>
      </c>
      <c r="C100" s="8" t="s">
        <v>146</v>
      </c>
      <c r="D100" s="8" t="s">
        <v>23</v>
      </c>
      <c r="E100" s="25" t="s">
        <v>562</v>
      </c>
      <c r="F100" s="27" t="s">
        <v>563</v>
      </c>
      <c r="G100" s="22"/>
      <c r="H100" s="22"/>
      <c r="I100" s="22"/>
      <c r="J100" s="22"/>
      <c r="K100" s="27" t="s">
        <v>199</v>
      </c>
      <c r="L100" s="8">
        <v>2</v>
      </c>
      <c r="M100" s="19"/>
      <c r="N100" s="19">
        <f t="shared" si="8"/>
        <v>0</v>
      </c>
      <c r="O100" s="20"/>
      <c r="P100" s="19">
        <f t="shared" si="6"/>
        <v>0</v>
      </c>
      <c r="Q100" s="19">
        <f t="shared" si="7"/>
        <v>0</v>
      </c>
    </row>
    <row r="101" spans="1:17" ht="25.5" x14ac:dyDescent="0.25">
      <c r="A101" s="6">
        <v>56</v>
      </c>
      <c r="B101" s="7" t="s">
        <v>564</v>
      </c>
      <c r="C101" s="8" t="s">
        <v>54</v>
      </c>
      <c r="D101" s="8" t="s">
        <v>23</v>
      </c>
      <c r="E101" s="25">
        <v>5895691000</v>
      </c>
      <c r="F101" s="27" t="s">
        <v>213</v>
      </c>
      <c r="G101" s="22"/>
      <c r="H101" s="22"/>
      <c r="I101" s="22"/>
      <c r="J101" s="22"/>
      <c r="K101" s="11" t="s">
        <v>27</v>
      </c>
      <c r="L101" s="8">
        <v>3</v>
      </c>
      <c r="M101" s="19"/>
      <c r="N101" s="19">
        <f t="shared" si="8"/>
        <v>0</v>
      </c>
      <c r="O101" s="20"/>
      <c r="P101" s="19">
        <f t="shared" si="6"/>
        <v>0</v>
      </c>
      <c r="Q101" s="19">
        <f t="shared" si="7"/>
        <v>0</v>
      </c>
    </row>
    <row r="102" spans="1:17" x14ac:dyDescent="0.25">
      <c r="A102" s="6">
        <v>57</v>
      </c>
      <c r="B102" s="7" t="s">
        <v>565</v>
      </c>
      <c r="C102" s="8" t="s">
        <v>566</v>
      </c>
      <c r="D102" s="8" t="s">
        <v>101</v>
      </c>
      <c r="E102" s="7" t="s">
        <v>567</v>
      </c>
      <c r="F102" s="12">
        <v>0.97</v>
      </c>
      <c r="G102" s="22"/>
      <c r="H102" s="22"/>
      <c r="I102" s="22"/>
      <c r="J102" s="22"/>
      <c r="K102" s="11" t="s">
        <v>97</v>
      </c>
      <c r="L102" s="8">
        <v>2</v>
      </c>
      <c r="M102" s="19"/>
      <c r="N102" s="19">
        <f t="shared" si="8"/>
        <v>0</v>
      </c>
      <c r="O102" s="20"/>
      <c r="P102" s="19">
        <f t="shared" si="6"/>
        <v>0</v>
      </c>
      <c r="Q102" s="19">
        <f t="shared" si="7"/>
        <v>0</v>
      </c>
    </row>
    <row r="103" spans="1:17" x14ac:dyDescent="0.25">
      <c r="A103" s="6">
        <v>58</v>
      </c>
      <c r="B103" s="7" t="s">
        <v>148</v>
      </c>
      <c r="C103" s="8" t="s">
        <v>149</v>
      </c>
      <c r="D103" s="8" t="s">
        <v>89</v>
      </c>
      <c r="E103" s="7" t="s">
        <v>150</v>
      </c>
      <c r="F103" s="8">
        <v>0.97</v>
      </c>
      <c r="G103" s="22"/>
      <c r="H103" s="22"/>
      <c r="I103" s="22"/>
      <c r="J103" s="22"/>
      <c r="K103" s="11" t="s">
        <v>35</v>
      </c>
      <c r="L103" s="8">
        <v>2</v>
      </c>
      <c r="M103" s="19"/>
      <c r="N103" s="19">
        <f t="shared" si="8"/>
        <v>0</v>
      </c>
      <c r="O103" s="20"/>
      <c r="P103" s="19">
        <f t="shared" si="6"/>
        <v>0</v>
      </c>
      <c r="Q103" s="19">
        <f t="shared" si="7"/>
        <v>0</v>
      </c>
    </row>
    <row r="104" spans="1:17" x14ac:dyDescent="0.25">
      <c r="A104" s="6">
        <v>59</v>
      </c>
      <c r="B104" s="7" t="s">
        <v>148</v>
      </c>
      <c r="C104" s="8" t="s">
        <v>149</v>
      </c>
      <c r="D104" s="8" t="s">
        <v>89</v>
      </c>
      <c r="E104" s="7" t="s">
        <v>151</v>
      </c>
      <c r="F104" s="8">
        <v>0.97</v>
      </c>
      <c r="G104" s="22"/>
      <c r="H104" s="22"/>
      <c r="I104" s="22"/>
      <c r="J104" s="22"/>
      <c r="K104" s="11" t="s">
        <v>25</v>
      </c>
      <c r="L104" s="8">
        <v>2</v>
      </c>
      <c r="M104" s="19"/>
      <c r="N104" s="19">
        <f t="shared" si="8"/>
        <v>0</v>
      </c>
      <c r="O104" s="20"/>
      <c r="P104" s="19">
        <f t="shared" si="6"/>
        <v>0</v>
      </c>
      <c r="Q104" s="19">
        <f t="shared" si="7"/>
        <v>0</v>
      </c>
    </row>
    <row r="105" spans="1:17" x14ac:dyDescent="0.25">
      <c r="A105" s="6">
        <v>60</v>
      </c>
      <c r="B105" s="7" t="s">
        <v>568</v>
      </c>
      <c r="C105" s="8" t="s">
        <v>149</v>
      </c>
      <c r="D105" s="8" t="s">
        <v>123</v>
      </c>
      <c r="E105" s="25" t="s">
        <v>569</v>
      </c>
      <c r="F105" s="28">
        <v>0.97</v>
      </c>
      <c r="G105" s="22"/>
      <c r="H105" s="22"/>
      <c r="I105" s="22"/>
      <c r="J105" s="22"/>
      <c r="K105" s="27" t="s">
        <v>25</v>
      </c>
      <c r="L105" s="8">
        <v>2</v>
      </c>
      <c r="M105" s="19"/>
      <c r="N105" s="19">
        <f t="shared" si="8"/>
        <v>0</v>
      </c>
      <c r="O105" s="20"/>
      <c r="P105" s="19">
        <f t="shared" si="6"/>
        <v>0</v>
      </c>
      <c r="Q105" s="19">
        <f t="shared" si="7"/>
        <v>0</v>
      </c>
    </row>
    <row r="106" spans="1:17" ht="38.25" x14ac:dyDescent="0.25">
      <c r="A106" s="6">
        <v>61</v>
      </c>
      <c r="B106" s="7" t="s">
        <v>570</v>
      </c>
      <c r="C106" s="8" t="s">
        <v>571</v>
      </c>
      <c r="D106" s="8" t="s">
        <v>492</v>
      </c>
      <c r="E106" s="25">
        <v>181081000</v>
      </c>
      <c r="F106" s="26">
        <v>0.97</v>
      </c>
      <c r="G106" s="22"/>
      <c r="H106" s="22"/>
      <c r="I106" s="22"/>
      <c r="J106" s="22"/>
      <c r="K106" s="11" t="s">
        <v>31</v>
      </c>
      <c r="L106" s="8">
        <v>1</v>
      </c>
      <c r="M106" s="19"/>
      <c r="N106" s="19">
        <f t="shared" si="8"/>
        <v>0</v>
      </c>
      <c r="O106" s="20"/>
      <c r="P106" s="19">
        <f t="shared" si="6"/>
        <v>0</v>
      </c>
      <c r="Q106" s="19">
        <f t="shared" si="7"/>
        <v>0</v>
      </c>
    </row>
    <row r="107" spans="1:17" ht="38.25" x14ac:dyDescent="0.25">
      <c r="A107" s="6">
        <v>62</v>
      </c>
      <c r="B107" s="7" t="s">
        <v>152</v>
      </c>
      <c r="C107" s="8" t="s">
        <v>153</v>
      </c>
      <c r="D107" s="8" t="s">
        <v>23</v>
      </c>
      <c r="E107" s="7" t="s">
        <v>572</v>
      </c>
      <c r="F107" s="8" t="s">
        <v>154</v>
      </c>
      <c r="G107" s="22"/>
      <c r="H107" s="22"/>
      <c r="I107" s="22"/>
      <c r="J107" s="22"/>
      <c r="K107" s="11" t="s">
        <v>155</v>
      </c>
      <c r="L107" s="8">
        <v>3</v>
      </c>
      <c r="M107" s="19"/>
      <c r="N107" s="19">
        <f t="shared" si="8"/>
        <v>0</v>
      </c>
      <c r="O107" s="20"/>
      <c r="P107" s="19">
        <f t="shared" si="6"/>
        <v>0</v>
      </c>
      <c r="Q107" s="19">
        <f t="shared" si="7"/>
        <v>0</v>
      </c>
    </row>
    <row r="108" spans="1:17" ht="38.25" x14ac:dyDescent="0.25">
      <c r="A108" s="6">
        <v>63</v>
      </c>
      <c r="B108" s="7" t="s">
        <v>573</v>
      </c>
      <c r="C108" s="8" t="s">
        <v>574</v>
      </c>
      <c r="D108" s="8" t="s">
        <v>492</v>
      </c>
      <c r="E108" s="25">
        <v>120581000</v>
      </c>
      <c r="F108" s="26">
        <v>0.98</v>
      </c>
      <c r="G108" s="22"/>
      <c r="H108" s="22"/>
      <c r="I108" s="22"/>
      <c r="J108" s="22"/>
      <c r="K108" s="11" t="s">
        <v>31</v>
      </c>
      <c r="L108" s="8">
        <v>1</v>
      </c>
      <c r="M108" s="19"/>
      <c r="N108" s="19">
        <f t="shared" si="8"/>
        <v>0</v>
      </c>
      <c r="O108" s="20"/>
      <c r="P108" s="19">
        <f t="shared" si="6"/>
        <v>0</v>
      </c>
      <c r="Q108" s="19">
        <f t="shared" si="7"/>
        <v>0</v>
      </c>
    </row>
    <row r="109" spans="1:17" ht="25.5" x14ac:dyDescent="0.25">
      <c r="A109" s="6">
        <v>64</v>
      </c>
      <c r="B109" s="7" t="s">
        <v>156</v>
      </c>
      <c r="C109" s="8" t="s">
        <v>29</v>
      </c>
      <c r="D109" s="8" t="s">
        <v>23</v>
      </c>
      <c r="E109" s="7" t="s">
        <v>157</v>
      </c>
      <c r="F109" s="8" t="s">
        <v>158</v>
      </c>
      <c r="G109" s="22"/>
      <c r="H109" s="22"/>
      <c r="I109" s="22"/>
      <c r="J109" s="22"/>
      <c r="K109" s="11" t="s">
        <v>31</v>
      </c>
      <c r="L109" s="8">
        <v>4</v>
      </c>
      <c r="M109" s="19"/>
      <c r="N109" s="19">
        <f t="shared" si="8"/>
        <v>0</v>
      </c>
      <c r="O109" s="20"/>
      <c r="P109" s="19">
        <f t="shared" si="6"/>
        <v>0</v>
      </c>
      <c r="Q109" s="19">
        <f t="shared" si="7"/>
        <v>0</v>
      </c>
    </row>
    <row r="110" spans="1:17" x14ac:dyDescent="0.25">
      <c r="A110" s="6">
        <v>65</v>
      </c>
      <c r="B110" s="7" t="s">
        <v>159</v>
      </c>
      <c r="C110" s="8" t="s">
        <v>79</v>
      </c>
      <c r="D110" s="8" t="s">
        <v>23</v>
      </c>
      <c r="E110" s="7" t="s">
        <v>160</v>
      </c>
      <c r="F110" s="8">
        <v>0.3</v>
      </c>
      <c r="G110" s="22"/>
      <c r="H110" s="22"/>
      <c r="I110" s="22"/>
      <c r="J110" s="22"/>
      <c r="K110" s="11" t="s">
        <v>31</v>
      </c>
      <c r="L110" s="8">
        <v>4</v>
      </c>
      <c r="M110" s="19"/>
      <c r="N110" s="19">
        <f t="shared" si="8"/>
        <v>0</v>
      </c>
      <c r="O110" s="20"/>
      <c r="P110" s="19">
        <f t="shared" ref="P110:P173" si="9">ROUND(N110*O110,2)</f>
        <v>0</v>
      </c>
      <c r="Q110" s="19">
        <f t="shared" ref="Q110:Q173" si="10">SUM(N110+P110)</f>
        <v>0</v>
      </c>
    </row>
    <row r="111" spans="1:17" x14ac:dyDescent="0.25">
      <c r="A111" s="6">
        <v>66</v>
      </c>
      <c r="B111" s="7" t="s">
        <v>161</v>
      </c>
      <c r="C111" s="8" t="s">
        <v>162</v>
      </c>
      <c r="D111" s="8" t="s">
        <v>23</v>
      </c>
      <c r="E111" s="7" t="s">
        <v>163</v>
      </c>
      <c r="F111" s="8">
        <v>0.55000000000000004</v>
      </c>
      <c r="G111" s="22"/>
      <c r="H111" s="22"/>
      <c r="I111" s="22"/>
      <c r="J111" s="22"/>
      <c r="K111" s="11" t="s">
        <v>28</v>
      </c>
      <c r="L111" s="8">
        <v>4</v>
      </c>
      <c r="M111" s="19"/>
      <c r="N111" s="19">
        <f t="shared" ref="N111:N174" si="11">ROUND(L111*M111,2)</f>
        <v>0</v>
      </c>
      <c r="O111" s="20"/>
      <c r="P111" s="19">
        <f t="shared" si="9"/>
        <v>0</v>
      </c>
      <c r="Q111" s="19">
        <f t="shared" si="10"/>
        <v>0</v>
      </c>
    </row>
    <row r="112" spans="1:17" x14ac:dyDescent="0.25">
      <c r="A112" s="6">
        <v>67</v>
      </c>
      <c r="B112" s="7" t="s">
        <v>164</v>
      </c>
      <c r="C112" s="8" t="s">
        <v>165</v>
      </c>
      <c r="D112" s="8" t="s">
        <v>23</v>
      </c>
      <c r="E112" s="7">
        <v>8142230250</v>
      </c>
      <c r="F112" s="8">
        <v>0.99</v>
      </c>
      <c r="G112" s="22"/>
      <c r="H112" s="22"/>
      <c r="I112" s="22"/>
      <c r="J112" s="22"/>
      <c r="K112" s="11" t="s">
        <v>97</v>
      </c>
      <c r="L112" s="8">
        <v>1</v>
      </c>
      <c r="M112" s="19"/>
      <c r="N112" s="19">
        <f t="shared" si="11"/>
        <v>0</v>
      </c>
      <c r="O112" s="20"/>
      <c r="P112" s="19">
        <f t="shared" si="9"/>
        <v>0</v>
      </c>
      <c r="Q112" s="19">
        <f t="shared" si="10"/>
        <v>0</v>
      </c>
    </row>
    <row r="113" spans="1:17" x14ac:dyDescent="0.25">
      <c r="A113" s="6">
        <v>68</v>
      </c>
      <c r="B113" s="7" t="s">
        <v>166</v>
      </c>
      <c r="C113" s="8" t="s">
        <v>167</v>
      </c>
      <c r="D113" s="8" t="s">
        <v>23</v>
      </c>
      <c r="E113" s="7">
        <v>8222810100</v>
      </c>
      <c r="F113" s="8" t="s">
        <v>47</v>
      </c>
      <c r="G113" s="22"/>
      <c r="H113" s="22"/>
      <c r="I113" s="22"/>
      <c r="J113" s="22"/>
      <c r="K113" s="11" t="s">
        <v>35</v>
      </c>
      <c r="L113" s="8">
        <v>2</v>
      </c>
      <c r="M113" s="19"/>
      <c r="N113" s="19">
        <f t="shared" si="11"/>
        <v>0</v>
      </c>
      <c r="O113" s="20"/>
      <c r="P113" s="19">
        <f t="shared" si="9"/>
        <v>0</v>
      </c>
      <c r="Q113" s="19">
        <f t="shared" si="10"/>
        <v>0</v>
      </c>
    </row>
    <row r="114" spans="1:17" x14ac:dyDescent="0.25">
      <c r="A114" s="6">
        <v>69</v>
      </c>
      <c r="B114" s="7" t="s">
        <v>168</v>
      </c>
      <c r="C114" s="8" t="s">
        <v>169</v>
      </c>
      <c r="D114" s="8" t="s">
        <v>98</v>
      </c>
      <c r="E114" s="7" t="s">
        <v>170</v>
      </c>
      <c r="F114" s="8">
        <v>0.98</v>
      </c>
      <c r="G114" s="22"/>
      <c r="H114" s="22"/>
      <c r="I114" s="22"/>
      <c r="J114" s="22"/>
      <c r="K114" s="11" t="s">
        <v>136</v>
      </c>
      <c r="L114" s="8">
        <v>1</v>
      </c>
      <c r="M114" s="19"/>
      <c r="N114" s="19">
        <f t="shared" si="11"/>
        <v>0</v>
      </c>
      <c r="O114" s="20"/>
      <c r="P114" s="19">
        <f t="shared" si="9"/>
        <v>0</v>
      </c>
      <c r="Q114" s="19">
        <f t="shared" si="10"/>
        <v>0</v>
      </c>
    </row>
    <row r="115" spans="1:17" x14ac:dyDescent="0.25">
      <c r="A115" s="6">
        <v>70</v>
      </c>
      <c r="B115" s="7" t="s">
        <v>168</v>
      </c>
      <c r="C115" s="8" t="s">
        <v>169</v>
      </c>
      <c r="D115" s="8" t="s">
        <v>98</v>
      </c>
      <c r="E115" s="7" t="s">
        <v>171</v>
      </c>
      <c r="F115" s="8">
        <v>0.98</v>
      </c>
      <c r="G115" s="22"/>
      <c r="H115" s="22"/>
      <c r="I115" s="22"/>
      <c r="J115" s="22"/>
      <c r="K115" s="11" t="s">
        <v>35</v>
      </c>
      <c r="L115" s="8">
        <v>8</v>
      </c>
      <c r="M115" s="19"/>
      <c r="N115" s="19">
        <f t="shared" si="11"/>
        <v>0</v>
      </c>
      <c r="O115" s="20"/>
      <c r="P115" s="19">
        <f t="shared" si="9"/>
        <v>0</v>
      </c>
      <c r="Q115" s="19">
        <f t="shared" si="10"/>
        <v>0</v>
      </c>
    </row>
    <row r="116" spans="1:17" x14ac:dyDescent="0.25">
      <c r="A116" s="6">
        <v>71</v>
      </c>
      <c r="B116" s="7" t="s">
        <v>172</v>
      </c>
      <c r="C116" s="8" t="s">
        <v>173</v>
      </c>
      <c r="D116" s="8" t="s">
        <v>43</v>
      </c>
      <c r="E116" s="7">
        <v>459011000</v>
      </c>
      <c r="F116" s="8">
        <v>0.99</v>
      </c>
      <c r="G116" s="22"/>
      <c r="H116" s="22"/>
      <c r="I116" s="22"/>
      <c r="J116" s="22"/>
      <c r="K116" s="11" t="s">
        <v>31</v>
      </c>
      <c r="L116" s="8">
        <v>8</v>
      </c>
      <c r="M116" s="19"/>
      <c r="N116" s="19">
        <f t="shared" si="11"/>
        <v>0</v>
      </c>
      <c r="O116" s="20"/>
      <c r="P116" s="19">
        <f t="shared" si="9"/>
        <v>0</v>
      </c>
      <c r="Q116" s="19">
        <f t="shared" si="10"/>
        <v>0</v>
      </c>
    </row>
    <row r="117" spans="1:17" ht="38.25" x14ac:dyDescent="0.25">
      <c r="A117" s="6">
        <v>72</v>
      </c>
      <c r="B117" s="7" t="s">
        <v>172</v>
      </c>
      <c r="C117" s="8" t="s">
        <v>173</v>
      </c>
      <c r="D117" s="8" t="s">
        <v>554</v>
      </c>
      <c r="E117" s="7">
        <v>459011000</v>
      </c>
      <c r="F117" s="10">
        <v>0.98499999999999999</v>
      </c>
      <c r="G117" s="22"/>
      <c r="H117" s="22"/>
      <c r="I117" s="22"/>
      <c r="J117" s="22"/>
      <c r="K117" s="11" t="s">
        <v>35</v>
      </c>
      <c r="L117" s="8">
        <v>4</v>
      </c>
      <c r="M117" s="19"/>
      <c r="N117" s="19">
        <f t="shared" si="11"/>
        <v>0</v>
      </c>
      <c r="O117" s="20"/>
      <c r="P117" s="19">
        <f t="shared" si="9"/>
        <v>0</v>
      </c>
      <c r="Q117" s="19">
        <f t="shared" si="10"/>
        <v>0</v>
      </c>
    </row>
    <row r="118" spans="1:17" ht="38.25" x14ac:dyDescent="0.25">
      <c r="A118" s="6">
        <v>73</v>
      </c>
      <c r="B118" s="7" t="s">
        <v>575</v>
      </c>
      <c r="C118" s="29" t="s">
        <v>576</v>
      </c>
      <c r="D118" s="8" t="s">
        <v>492</v>
      </c>
      <c r="E118" s="25">
        <v>430811000</v>
      </c>
      <c r="F118" s="26">
        <v>0.98</v>
      </c>
      <c r="G118" s="22"/>
      <c r="H118" s="22"/>
      <c r="I118" s="22"/>
      <c r="J118" s="22"/>
      <c r="K118" s="27" t="s">
        <v>31</v>
      </c>
      <c r="L118" s="8">
        <v>4</v>
      </c>
      <c r="M118" s="19"/>
      <c r="N118" s="19">
        <f t="shared" si="11"/>
        <v>0</v>
      </c>
      <c r="O118" s="20"/>
      <c r="P118" s="19">
        <f t="shared" si="9"/>
        <v>0</v>
      </c>
      <c r="Q118" s="19">
        <f t="shared" si="10"/>
        <v>0</v>
      </c>
    </row>
    <row r="119" spans="1:17" ht="25.5" x14ac:dyDescent="0.25">
      <c r="A119" s="6">
        <v>74</v>
      </c>
      <c r="B119" s="7" t="s">
        <v>174</v>
      </c>
      <c r="C119" s="8" t="s">
        <v>175</v>
      </c>
      <c r="D119" s="8" t="s">
        <v>23</v>
      </c>
      <c r="E119" s="30" t="s">
        <v>176</v>
      </c>
      <c r="F119" s="8" t="s">
        <v>177</v>
      </c>
      <c r="G119" s="22"/>
      <c r="H119" s="22"/>
      <c r="I119" s="22"/>
      <c r="J119" s="22"/>
      <c r="K119" s="11" t="s">
        <v>31</v>
      </c>
      <c r="L119" s="8">
        <v>6</v>
      </c>
      <c r="M119" s="19"/>
      <c r="N119" s="19">
        <f t="shared" si="11"/>
        <v>0</v>
      </c>
      <c r="O119" s="20"/>
      <c r="P119" s="19">
        <f t="shared" si="9"/>
        <v>0</v>
      </c>
      <c r="Q119" s="19">
        <f t="shared" si="10"/>
        <v>0</v>
      </c>
    </row>
    <row r="120" spans="1:17" x14ac:dyDescent="0.25">
      <c r="A120" s="6">
        <v>75</v>
      </c>
      <c r="B120" s="13" t="s">
        <v>577</v>
      </c>
      <c r="C120" s="8" t="s">
        <v>142</v>
      </c>
      <c r="D120" s="8" t="s">
        <v>23</v>
      </c>
      <c r="E120" s="7" t="s">
        <v>143</v>
      </c>
      <c r="F120" s="8">
        <v>0.98</v>
      </c>
      <c r="G120" s="22"/>
      <c r="H120" s="22"/>
      <c r="I120" s="22"/>
      <c r="J120" s="22"/>
      <c r="K120" s="11" t="s">
        <v>136</v>
      </c>
      <c r="L120" s="8">
        <v>2</v>
      </c>
      <c r="M120" s="19"/>
      <c r="N120" s="19">
        <f t="shared" si="11"/>
        <v>0</v>
      </c>
      <c r="O120" s="20"/>
      <c r="P120" s="19">
        <f t="shared" si="9"/>
        <v>0</v>
      </c>
      <c r="Q120" s="19">
        <f t="shared" si="10"/>
        <v>0</v>
      </c>
    </row>
    <row r="121" spans="1:17" ht="38.25" x14ac:dyDescent="0.25">
      <c r="A121" s="6">
        <v>76</v>
      </c>
      <c r="B121" s="7" t="s">
        <v>179</v>
      </c>
      <c r="C121" s="8" t="s">
        <v>178</v>
      </c>
      <c r="D121" s="8" t="s">
        <v>43</v>
      </c>
      <c r="E121" s="7">
        <v>199511000</v>
      </c>
      <c r="F121" s="8"/>
      <c r="G121" s="22"/>
      <c r="H121" s="22"/>
      <c r="I121" s="22"/>
      <c r="J121" s="22"/>
      <c r="K121" s="11" t="s">
        <v>31</v>
      </c>
      <c r="L121" s="8">
        <v>2</v>
      </c>
      <c r="M121" s="19"/>
      <c r="N121" s="19">
        <f t="shared" si="11"/>
        <v>0</v>
      </c>
      <c r="O121" s="20"/>
      <c r="P121" s="19">
        <f t="shared" si="9"/>
        <v>0</v>
      </c>
      <c r="Q121" s="19">
        <f t="shared" si="10"/>
        <v>0</v>
      </c>
    </row>
    <row r="122" spans="1:17" ht="25.5" x14ac:dyDescent="0.25">
      <c r="A122" s="6">
        <v>77</v>
      </c>
      <c r="B122" s="7" t="s">
        <v>180</v>
      </c>
      <c r="C122" s="8" t="s">
        <v>178</v>
      </c>
      <c r="D122" s="8" t="s">
        <v>98</v>
      </c>
      <c r="E122" s="7" t="s">
        <v>181</v>
      </c>
      <c r="F122" s="8">
        <v>0.97</v>
      </c>
      <c r="G122" s="22"/>
      <c r="H122" s="22"/>
      <c r="I122" s="22"/>
      <c r="J122" s="22"/>
      <c r="K122" s="11" t="s">
        <v>35</v>
      </c>
      <c r="L122" s="8">
        <v>4</v>
      </c>
      <c r="M122" s="19"/>
      <c r="N122" s="19">
        <f t="shared" si="11"/>
        <v>0</v>
      </c>
      <c r="O122" s="20"/>
      <c r="P122" s="19">
        <f t="shared" si="9"/>
        <v>0</v>
      </c>
      <c r="Q122" s="19">
        <f t="shared" si="10"/>
        <v>0</v>
      </c>
    </row>
    <row r="123" spans="1:17" ht="38.25" x14ac:dyDescent="0.25">
      <c r="A123" s="6">
        <v>78</v>
      </c>
      <c r="B123" s="7" t="s">
        <v>182</v>
      </c>
      <c r="C123" s="8" t="s">
        <v>183</v>
      </c>
      <c r="D123" s="8" t="s">
        <v>43</v>
      </c>
      <c r="E123" s="7">
        <v>268831000</v>
      </c>
      <c r="F123" s="8" t="s">
        <v>184</v>
      </c>
      <c r="G123" s="22"/>
      <c r="H123" s="22"/>
      <c r="I123" s="22"/>
      <c r="J123" s="22"/>
      <c r="K123" s="11" t="s">
        <v>31</v>
      </c>
      <c r="L123" s="8">
        <v>3</v>
      </c>
      <c r="M123" s="19"/>
      <c r="N123" s="19">
        <f t="shared" si="11"/>
        <v>0</v>
      </c>
      <c r="O123" s="20"/>
      <c r="P123" s="19">
        <f t="shared" si="9"/>
        <v>0</v>
      </c>
      <c r="Q123" s="19">
        <f t="shared" si="10"/>
        <v>0</v>
      </c>
    </row>
    <row r="124" spans="1:17" x14ac:dyDescent="0.25">
      <c r="A124" s="6">
        <v>79</v>
      </c>
      <c r="B124" s="7" t="s">
        <v>185</v>
      </c>
      <c r="C124" s="8" t="s">
        <v>186</v>
      </c>
      <c r="D124" s="8" t="s">
        <v>23</v>
      </c>
      <c r="E124" s="7" t="s">
        <v>578</v>
      </c>
      <c r="F124" s="10">
        <v>0.99980000000000002</v>
      </c>
      <c r="G124" s="22"/>
      <c r="H124" s="22"/>
      <c r="I124" s="22"/>
      <c r="J124" s="22"/>
      <c r="K124" s="11" t="s">
        <v>97</v>
      </c>
      <c r="L124" s="8">
        <v>1</v>
      </c>
      <c r="M124" s="19"/>
      <c r="N124" s="19">
        <f t="shared" si="11"/>
        <v>0</v>
      </c>
      <c r="O124" s="20"/>
      <c r="P124" s="19">
        <f t="shared" si="9"/>
        <v>0</v>
      </c>
      <c r="Q124" s="19">
        <f t="shared" si="10"/>
        <v>0</v>
      </c>
    </row>
    <row r="125" spans="1:17" x14ac:dyDescent="0.25">
      <c r="A125" s="6">
        <v>80</v>
      </c>
      <c r="B125" s="7" t="s">
        <v>579</v>
      </c>
      <c r="C125" s="8" t="s">
        <v>580</v>
      </c>
      <c r="D125" s="8" t="s">
        <v>23</v>
      </c>
      <c r="E125" s="25" t="s">
        <v>581</v>
      </c>
      <c r="F125" s="26">
        <v>0.99</v>
      </c>
      <c r="G125" s="22"/>
      <c r="H125" s="22"/>
      <c r="I125" s="22"/>
      <c r="J125" s="22"/>
      <c r="K125" s="27" t="s">
        <v>35</v>
      </c>
      <c r="L125" s="8">
        <v>1</v>
      </c>
      <c r="M125" s="19"/>
      <c r="N125" s="19">
        <f t="shared" si="11"/>
        <v>0</v>
      </c>
      <c r="O125" s="20"/>
      <c r="P125" s="19">
        <f t="shared" si="9"/>
        <v>0</v>
      </c>
      <c r="Q125" s="19">
        <f t="shared" si="10"/>
        <v>0</v>
      </c>
    </row>
    <row r="126" spans="1:17" ht="38.25" x14ac:dyDescent="0.25">
      <c r="A126" s="6">
        <v>81</v>
      </c>
      <c r="B126" s="7" t="s">
        <v>187</v>
      </c>
      <c r="C126" s="8" t="s">
        <v>173</v>
      </c>
      <c r="D126" s="8" t="s">
        <v>554</v>
      </c>
      <c r="E126" s="7">
        <v>122371000</v>
      </c>
      <c r="F126" s="26">
        <v>0.99</v>
      </c>
      <c r="G126" s="22"/>
      <c r="H126" s="22"/>
      <c r="I126" s="22"/>
      <c r="J126" s="22"/>
      <c r="K126" s="27" t="s">
        <v>35</v>
      </c>
      <c r="L126" s="8">
        <v>3</v>
      </c>
      <c r="M126" s="19"/>
      <c r="N126" s="19">
        <f t="shared" si="11"/>
        <v>0</v>
      </c>
      <c r="O126" s="20"/>
      <c r="P126" s="19">
        <f t="shared" si="9"/>
        <v>0</v>
      </c>
      <c r="Q126" s="19">
        <f t="shared" si="10"/>
        <v>0</v>
      </c>
    </row>
    <row r="127" spans="1:17" ht="38.25" x14ac:dyDescent="0.25">
      <c r="A127" s="6">
        <v>82</v>
      </c>
      <c r="B127" s="7" t="s">
        <v>582</v>
      </c>
      <c r="C127" s="8" t="s">
        <v>189</v>
      </c>
      <c r="D127" s="8" t="s">
        <v>554</v>
      </c>
      <c r="E127" s="7">
        <v>183548000</v>
      </c>
      <c r="F127" s="8" t="s">
        <v>190</v>
      </c>
      <c r="G127" s="22"/>
      <c r="H127" s="22"/>
      <c r="I127" s="22"/>
      <c r="J127" s="22"/>
      <c r="K127" s="11" t="s">
        <v>31</v>
      </c>
      <c r="L127" s="8">
        <v>1</v>
      </c>
      <c r="M127" s="19"/>
      <c r="N127" s="19">
        <f t="shared" si="11"/>
        <v>0</v>
      </c>
      <c r="O127" s="20"/>
      <c r="P127" s="19">
        <f t="shared" si="9"/>
        <v>0</v>
      </c>
      <c r="Q127" s="19">
        <f t="shared" si="10"/>
        <v>0</v>
      </c>
    </row>
    <row r="128" spans="1:17" ht="25.5" x14ac:dyDescent="0.25">
      <c r="A128" s="6">
        <v>83</v>
      </c>
      <c r="B128" s="7" t="s">
        <v>188</v>
      </c>
      <c r="C128" s="8" t="s">
        <v>189</v>
      </c>
      <c r="D128" s="8" t="s">
        <v>43</v>
      </c>
      <c r="E128" s="7">
        <v>183541000</v>
      </c>
      <c r="F128" s="8" t="s">
        <v>190</v>
      </c>
      <c r="G128" s="22"/>
      <c r="H128" s="22"/>
      <c r="I128" s="22"/>
      <c r="J128" s="22"/>
      <c r="K128" s="11" t="s">
        <v>31</v>
      </c>
      <c r="L128" s="8">
        <v>1</v>
      </c>
      <c r="M128" s="19"/>
      <c r="N128" s="19">
        <f t="shared" si="11"/>
        <v>0</v>
      </c>
      <c r="O128" s="20"/>
      <c r="P128" s="19">
        <f t="shared" si="9"/>
        <v>0</v>
      </c>
      <c r="Q128" s="19">
        <f t="shared" si="10"/>
        <v>0</v>
      </c>
    </row>
    <row r="129" spans="1:17" x14ac:dyDescent="0.25">
      <c r="A129" s="6">
        <v>84</v>
      </c>
      <c r="B129" s="7" t="s">
        <v>191</v>
      </c>
      <c r="C129" s="8" t="s">
        <v>147</v>
      </c>
      <c r="D129" s="8" t="s">
        <v>23</v>
      </c>
      <c r="E129" s="7" t="s">
        <v>192</v>
      </c>
      <c r="F129" s="8" t="s">
        <v>39</v>
      </c>
      <c r="G129" s="22"/>
      <c r="H129" s="22"/>
      <c r="I129" s="22"/>
      <c r="J129" s="22"/>
      <c r="K129" s="11" t="s">
        <v>31</v>
      </c>
      <c r="L129" s="8">
        <v>2</v>
      </c>
      <c r="M129" s="19"/>
      <c r="N129" s="19">
        <f t="shared" si="11"/>
        <v>0</v>
      </c>
      <c r="O129" s="20"/>
      <c r="P129" s="19">
        <f t="shared" si="9"/>
        <v>0</v>
      </c>
      <c r="Q129" s="19">
        <f t="shared" si="10"/>
        <v>0</v>
      </c>
    </row>
    <row r="130" spans="1:17" ht="51" x14ac:dyDescent="0.25">
      <c r="A130" s="6">
        <v>85</v>
      </c>
      <c r="B130" s="7" t="s">
        <v>583</v>
      </c>
      <c r="C130" s="8" t="s">
        <v>317</v>
      </c>
      <c r="D130" s="8" t="s">
        <v>86</v>
      </c>
      <c r="E130" s="25" t="s">
        <v>584</v>
      </c>
      <c r="F130" s="27" t="s">
        <v>480</v>
      </c>
      <c r="G130" s="22"/>
      <c r="H130" s="22"/>
      <c r="I130" s="22"/>
      <c r="J130" s="22"/>
      <c r="K130" s="27" t="s">
        <v>27</v>
      </c>
      <c r="L130" s="8">
        <v>3</v>
      </c>
      <c r="M130" s="19"/>
      <c r="N130" s="19">
        <f t="shared" si="11"/>
        <v>0</v>
      </c>
      <c r="O130" s="20"/>
      <c r="P130" s="19">
        <f t="shared" si="9"/>
        <v>0</v>
      </c>
      <c r="Q130" s="19">
        <f t="shared" si="10"/>
        <v>0</v>
      </c>
    </row>
    <row r="131" spans="1:17" x14ac:dyDescent="0.25">
      <c r="A131" s="6">
        <v>86</v>
      </c>
      <c r="B131" s="7" t="s">
        <v>193</v>
      </c>
      <c r="C131" s="8" t="s">
        <v>79</v>
      </c>
      <c r="D131" s="8" t="s">
        <v>23</v>
      </c>
      <c r="E131" s="7" t="s">
        <v>160</v>
      </c>
      <c r="F131" s="8">
        <v>0.3</v>
      </c>
      <c r="G131" s="22"/>
      <c r="H131" s="22"/>
      <c r="I131" s="22"/>
      <c r="J131" s="22"/>
      <c r="K131" s="11" t="s">
        <v>31</v>
      </c>
      <c r="L131" s="8">
        <v>2</v>
      </c>
      <c r="M131" s="19"/>
      <c r="N131" s="19">
        <f t="shared" si="11"/>
        <v>0</v>
      </c>
      <c r="O131" s="20"/>
      <c r="P131" s="19">
        <f t="shared" si="9"/>
        <v>0</v>
      </c>
      <c r="Q131" s="19">
        <f t="shared" si="10"/>
        <v>0</v>
      </c>
    </row>
    <row r="132" spans="1:17" x14ac:dyDescent="0.25">
      <c r="A132" s="6">
        <v>87</v>
      </c>
      <c r="B132" s="7" t="s">
        <v>585</v>
      </c>
      <c r="C132" s="8" t="s">
        <v>586</v>
      </c>
      <c r="D132" s="8" t="s">
        <v>23</v>
      </c>
      <c r="E132" s="7" t="s">
        <v>587</v>
      </c>
      <c r="F132" s="12">
        <v>0.99</v>
      </c>
      <c r="G132" s="22"/>
      <c r="H132" s="22"/>
      <c r="I132" s="22"/>
      <c r="J132" s="22"/>
      <c r="K132" s="11" t="s">
        <v>97</v>
      </c>
      <c r="L132" s="8">
        <v>1</v>
      </c>
      <c r="M132" s="19"/>
      <c r="N132" s="19">
        <f t="shared" si="11"/>
        <v>0</v>
      </c>
      <c r="O132" s="20"/>
      <c r="P132" s="19">
        <f t="shared" si="9"/>
        <v>0</v>
      </c>
      <c r="Q132" s="19">
        <f t="shared" si="10"/>
        <v>0</v>
      </c>
    </row>
    <row r="133" spans="1:17" ht="25.5" x14ac:dyDescent="0.25">
      <c r="A133" s="6">
        <v>88</v>
      </c>
      <c r="B133" s="7" t="s">
        <v>195</v>
      </c>
      <c r="C133" s="8" t="s">
        <v>194</v>
      </c>
      <c r="D133" s="8" t="s">
        <v>43</v>
      </c>
      <c r="E133" s="7">
        <v>181271000</v>
      </c>
      <c r="F133" s="8" t="s">
        <v>196</v>
      </c>
      <c r="G133" s="22"/>
      <c r="H133" s="22"/>
      <c r="I133" s="22"/>
      <c r="J133" s="22"/>
      <c r="K133" s="11" t="s">
        <v>31</v>
      </c>
      <c r="L133" s="8">
        <v>16</v>
      </c>
      <c r="M133" s="19"/>
      <c r="N133" s="19">
        <f t="shared" si="11"/>
        <v>0</v>
      </c>
      <c r="O133" s="20"/>
      <c r="P133" s="19">
        <f t="shared" si="9"/>
        <v>0</v>
      </c>
      <c r="Q133" s="19">
        <f t="shared" si="10"/>
        <v>0</v>
      </c>
    </row>
    <row r="134" spans="1:17" ht="38.25" x14ac:dyDescent="0.25">
      <c r="A134" s="34">
        <v>89</v>
      </c>
      <c r="B134" s="35" t="s">
        <v>197</v>
      </c>
      <c r="C134" s="36" t="s">
        <v>194</v>
      </c>
      <c r="D134" s="36" t="s">
        <v>43</v>
      </c>
      <c r="E134" s="35">
        <v>377491000</v>
      </c>
      <c r="F134" s="36"/>
      <c r="G134" s="37"/>
      <c r="H134" s="37"/>
      <c r="I134" s="37"/>
      <c r="J134" s="37"/>
      <c r="K134" s="38" t="s">
        <v>31</v>
      </c>
      <c r="L134" s="36">
        <v>11</v>
      </c>
      <c r="M134" s="39"/>
      <c r="N134" s="39">
        <f t="shared" si="11"/>
        <v>0</v>
      </c>
      <c r="O134" s="40"/>
      <c r="P134" s="39">
        <f t="shared" si="9"/>
        <v>0</v>
      </c>
      <c r="Q134" s="39">
        <f t="shared" si="10"/>
        <v>0</v>
      </c>
    </row>
    <row r="135" spans="1:17" ht="25.5" x14ac:dyDescent="0.25">
      <c r="A135" s="6">
        <v>90</v>
      </c>
      <c r="B135" s="7" t="s">
        <v>198</v>
      </c>
      <c r="C135" s="8" t="s">
        <v>194</v>
      </c>
      <c r="D135" s="8" t="s">
        <v>43</v>
      </c>
      <c r="E135" s="7">
        <v>213351000</v>
      </c>
      <c r="F135" s="8"/>
      <c r="G135" s="22"/>
      <c r="H135" s="22"/>
      <c r="I135" s="22"/>
      <c r="J135" s="22"/>
      <c r="K135" s="11" t="s">
        <v>31</v>
      </c>
      <c r="L135" s="8">
        <v>10</v>
      </c>
      <c r="M135" s="19"/>
      <c r="N135" s="19">
        <f t="shared" si="11"/>
        <v>0</v>
      </c>
      <c r="O135" s="20"/>
      <c r="P135" s="19">
        <f t="shared" si="9"/>
        <v>0</v>
      </c>
      <c r="Q135" s="19">
        <f t="shared" si="10"/>
        <v>0</v>
      </c>
    </row>
    <row r="136" spans="1:17" ht="25.5" x14ac:dyDescent="0.25">
      <c r="A136" s="6">
        <v>91</v>
      </c>
      <c r="B136" s="7" t="s">
        <v>198</v>
      </c>
      <c r="C136" s="8" t="s">
        <v>194</v>
      </c>
      <c r="D136" s="8" t="s">
        <v>43</v>
      </c>
      <c r="E136" s="7">
        <v>213358000</v>
      </c>
      <c r="F136" s="8"/>
      <c r="G136" s="22"/>
      <c r="H136" s="22"/>
      <c r="I136" s="22"/>
      <c r="J136" s="22"/>
      <c r="K136" s="11" t="s">
        <v>199</v>
      </c>
      <c r="L136" s="8">
        <v>5</v>
      </c>
      <c r="M136" s="19"/>
      <c r="N136" s="19">
        <f t="shared" si="11"/>
        <v>0</v>
      </c>
      <c r="O136" s="20"/>
      <c r="P136" s="19">
        <f t="shared" si="9"/>
        <v>0</v>
      </c>
      <c r="Q136" s="19">
        <f t="shared" si="10"/>
        <v>0</v>
      </c>
    </row>
    <row r="137" spans="1:17" ht="25.5" x14ac:dyDescent="0.25">
      <c r="A137" s="6">
        <v>92</v>
      </c>
      <c r="B137" s="31" t="s">
        <v>588</v>
      </c>
      <c r="C137" s="27" t="s">
        <v>589</v>
      </c>
      <c r="D137" s="8" t="s">
        <v>23</v>
      </c>
      <c r="E137" s="7" t="s">
        <v>590</v>
      </c>
      <c r="F137" s="12">
        <v>0.97</v>
      </c>
      <c r="G137" s="22"/>
      <c r="H137" s="22"/>
      <c r="I137" s="22"/>
      <c r="J137" s="22"/>
      <c r="K137" s="11" t="s">
        <v>92</v>
      </c>
      <c r="L137" s="8">
        <v>4</v>
      </c>
      <c r="M137" s="19"/>
      <c r="N137" s="19">
        <f t="shared" si="11"/>
        <v>0</v>
      </c>
      <c r="O137" s="20"/>
      <c r="P137" s="19">
        <f t="shared" si="9"/>
        <v>0</v>
      </c>
      <c r="Q137" s="19">
        <f t="shared" si="10"/>
        <v>0</v>
      </c>
    </row>
    <row r="138" spans="1:17" ht="25.5" x14ac:dyDescent="0.25">
      <c r="A138" s="6">
        <v>93</v>
      </c>
      <c r="B138" s="7" t="s">
        <v>201</v>
      </c>
      <c r="C138" s="8" t="s">
        <v>202</v>
      </c>
      <c r="D138" s="8" t="s">
        <v>23</v>
      </c>
      <c r="E138" s="7" t="s">
        <v>591</v>
      </c>
      <c r="F138" s="12">
        <v>0.98</v>
      </c>
      <c r="G138" s="22"/>
      <c r="H138" s="22"/>
      <c r="I138" s="22"/>
      <c r="J138" s="22"/>
      <c r="K138" s="11" t="s">
        <v>91</v>
      </c>
      <c r="L138" s="8">
        <v>2</v>
      </c>
      <c r="M138" s="19"/>
      <c r="N138" s="19">
        <f t="shared" si="11"/>
        <v>0</v>
      </c>
      <c r="O138" s="20"/>
      <c r="P138" s="19">
        <f t="shared" si="9"/>
        <v>0</v>
      </c>
      <c r="Q138" s="19">
        <f t="shared" si="10"/>
        <v>0</v>
      </c>
    </row>
    <row r="139" spans="1:17" x14ac:dyDescent="0.25">
      <c r="A139" s="6">
        <v>94</v>
      </c>
      <c r="B139" s="7" t="s">
        <v>592</v>
      </c>
      <c r="C139" s="8" t="s">
        <v>204</v>
      </c>
      <c r="D139" s="8" t="s">
        <v>101</v>
      </c>
      <c r="E139" s="25" t="s">
        <v>593</v>
      </c>
      <c r="F139" s="8" t="s">
        <v>102</v>
      </c>
      <c r="G139" s="22"/>
      <c r="H139" s="22"/>
      <c r="I139" s="22"/>
      <c r="J139" s="22"/>
      <c r="K139" s="27" t="s">
        <v>25</v>
      </c>
      <c r="L139" s="8">
        <v>1</v>
      </c>
      <c r="M139" s="19"/>
      <c r="N139" s="19">
        <f t="shared" si="11"/>
        <v>0</v>
      </c>
      <c r="O139" s="20"/>
      <c r="P139" s="19">
        <f t="shared" si="9"/>
        <v>0</v>
      </c>
      <c r="Q139" s="19">
        <f t="shared" si="10"/>
        <v>0</v>
      </c>
    </row>
    <row r="140" spans="1:17" x14ac:dyDescent="0.25">
      <c r="A140" s="6">
        <v>95</v>
      </c>
      <c r="B140" s="7" t="s">
        <v>592</v>
      </c>
      <c r="C140" s="8" t="s">
        <v>594</v>
      </c>
      <c r="D140" s="8" t="s">
        <v>101</v>
      </c>
      <c r="E140" s="7" t="s">
        <v>595</v>
      </c>
      <c r="F140" s="8" t="s">
        <v>102</v>
      </c>
      <c r="G140" s="22"/>
      <c r="H140" s="22"/>
      <c r="I140" s="22"/>
      <c r="J140" s="22"/>
      <c r="K140" s="11" t="s">
        <v>35</v>
      </c>
      <c r="L140" s="8">
        <v>4</v>
      </c>
      <c r="M140" s="19"/>
      <c r="N140" s="19">
        <f t="shared" si="11"/>
        <v>0</v>
      </c>
      <c r="O140" s="20"/>
      <c r="P140" s="19">
        <f t="shared" si="9"/>
        <v>0</v>
      </c>
      <c r="Q140" s="19">
        <f t="shared" si="10"/>
        <v>0</v>
      </c>
    </row>
    <row r="141" spans="1:17" x14ac:dyDescent="0.25">
      <c r="A141" s="6">
        <v>96</v>
      </c>
      <c r="B141" s="7" t="s">
        <v>203</v>
      </c>
      <c r="C141" s="8" t="s">
        <v>204</v>
      </c>
      <c r="D141" s="8" t="s">
        <v>98</v>
      </c>
      <c r="E141" s="7" t="s">
        <v>205</v>
      </c>
      <c r="F141" s="8">
        <v>0.98</v>
      </c>
      <c r="G141" s="22"/>
      <c r="H141" s="22"/>
      <c r="I141" s="22"/>
      <c r="J141" s="22"/>
      <c r="K141" s="11" t="s">
        <v>136</v>
      </c>
      <c r="L141" s="8">
        <v>2</v>
      </c>
      <c r="M141" s="19"/>
      <c r="N141" s="19">
        <f t="shared" si="11"/>
        <v>0</v>
      </c>
      <c r="O141" s="20"/>
      <c r="P141" s="19">
        <f t="shared" si="9"/>
        <v>0</v>
      </c>
      <c r="Q141" s="19">
        <f t="shared" si="10"/>
        <v>0</v>
      </c>
    </row>
    <row r="142" spans="1:17" x14ac:dyDescent="0.25">
      <c r="A142" s="6">
        <v>97</v>
      </c>
      <c r="B142" s="7" t="s">
        <v>203</v>
      </c>
      <c r="C142" s="8" t="s">
        <v>204</v>
      </c>
      <c r="D142" s="8" t="s">
        <v>98</v>
      </c>
      <c r="E142" s="7" t="s">
        <v>206</v>
      </c>
      <c r="F142" s="8">
        <v>0.98</v>
      </c>
      <c r="G142" s="22"/>
      <c r="H142" s="22"/>
      <c r="I142" s="22"/>
      <c r="J142" s="22"/>
      <c r="K142" s="11" t="s">
        <v>35</v>
      </c>
      <c r="L142" s="8">
        <v>7</v>
      </c>
      <c r="M142" s="19"/>
      <c r="N142" s="19">
        <f t="shared" si="11"/>
        <v>0</v>
      </c>
      <c r="O142" s="20"/>
      <c r="P142" s="19">
        <f t="shared" si="9"/>
        <v>0</v>
      </c>
      <c r="Q142" s="19">
        <f t="shared" si="10"/>
        <v>0</v>
      </c>
    </row>
    <row r="143" spans="1:17" x14ac:dyDescent="0.25">
      <c r="A143" s="6">
        <v>98</v>
      </c>
      <c r="B143" s="7" t="s">
        <v>207</v>
      </c>
      <c r="C143" s="8" t="s">
        <v>208</v>
      </c>
      <c r="D143" s="8" t="s">
        <v>23</v>
      </c>
      <c r="E143" s="7" t="s">
        <v>596</v>
      </c>
      <c r="F143" s="8" t="s">
        <v>597</v>
      </c>
      <c r="G143" s="22"/>
      <c r="H143" s="22"/>
      <c r="I143" s="22"/>
      <c r="J143" s="22"/>
      <c r="K143" s="11" t="s">
        <v>92</v>
      </c>
      <c r="L143" s="8">
        <v>4</v>
      </c>
      <c r="M143" s="19"/>
      <c r="N143" s="19">
        <f t="shared" si="11"/>
        <v>0</v>
      </c>
      <c r="O143" s="20"/>
      <c r="P143" s="19">
        <f t="shared" si="9"/>
        <v>0</v>
      </c>
      <c r="Q143" s="19">
        <f t="shared" si="10"/>
        <v>0</v>
      </c>
    </row>
    <row r="144" spans="1:17" x14ac:dyDescent="0.25">
      <c r="A144" s="6">
        <v>99</v>
      </c>
      <c r="B144" s="7" t="s">
        <v>209</v>
      </c>
      <c r="C144" s="8" t="s">
        <v>208</v>
      </c>
      <c r="D144" s="8" t="s">
        <v>89</v>
      </c>
      <c r="E144" s="7" t="s">
        <v>210</v>
      </c>
      <c r="F144" s="8">
        <v>0.98</v>
      </c>
      <c r="G144" s="22"/>
      <c r="H144" s="22"/>
      <c r="I144" s="22"/>
      <c r="J144" s="22"/>
      <c r="K144" s="11" t="s">
        <v>107</v>
      </c>
      <c r="L144" s="8">
        <v>35</v>
      </c>
      <c r="M144" s="19"/>
      <c r="N144" s="19">
        <f t="shared" si="11"/>
        <v>0</v>
      </c>
      <c r="O144" s="20"/>
      <c r="P144" s="19">
        <f t="shared" si="9"/>
        <v>0</v>
      </c>
      <c r="Q144" s="19">
        <f t="shared" si="10"/>
        <v>0</v>
      </c>
    </row>
    <row r="145" spans="1:17" ht="25.5" x14ac:dyDescent="0.25">
      <c r="A145" s="6">
        <v>100</v>
      </c>
      <c r="B145" s="7" t="s">
        <v>211</v>
      </c>
      <c r="C145" s="8" t="s">
        <v>208</v>
      </c>
      <c r="D145" s="8" t="s">
        <v>93</v>
      </c>
      <c r="E145" s="7" t="s">
        <v>212</v>
      </c>
      <c r="F145" s="8">
        <v>0.995</v>
      </c>
      <c r="G145" s="22"/>
      <c r="H145" s="22"/>
      <c r="I145" s="22"/>
      <c r="J145" s="22"/>
      <c r="K145" s="11" t="s">
        <v>92</v>
      </c>
      <c r="L145" s="8">
        <v>4</v>
      </c>
      <c r="M145" s="19"/>
      <c r="N145" s="19">
        <f t="shared" si="11"/>
        <v>0</v>
      </c>
      <c r="O145" s="20"/>
      <c r="P145" s="19">
        <f t="shared" si="9"/>
        <v>0</v>
      </c>
      <c r="Q145" s="19">
        <f t="shared" si="10"/>
        <v>0</v>
      </c>
    </row>
    <row r="146" spans="1:17" x14ac:dyDescent="0.25">
      <c r="A146" s="6">
        <v>101</v>
      </c>
      <c r="B146" s="7" t="s">
        <v>598</v>
      </c>
      <c r="C146" s="8" t="s">
        <v>599</v>
      </c>
      <c r="D146" s="8" t="s">
        <v>466</v>
      </c>
      <c r="E146" s="7" t="s">
        <v>600</v>
      </c>
      <c r="F146" s="12">
        <v>0.95</v>
      </c>
      <c r="G146" s="22"/>
      <c r="H146" s="22"/>
      <c r="I146" s="22"/>
      <c r="J146" s="22"/>
      <c r="K146" s="11" t="s">
        <v>35</v>
      </c>
      <c r="L146" s="8">
        <v>1</v>
      </c>
      <c r="M146" s="19"/>
      <c r="N146" s="19">
        <f t="shared" si="11"/>
        <v>0</v>
      </c>
      <c r="O146" s="20"/>
      <c r="P146" s="19">
        <f t="shared" si="9"/>
        <v>0</v>
      </c>
      <c r="Q146" s="19">
        <f t="shared" si="10"/>
        <v>0</v>
      </c>
    </row>
    <row r="147" spans="1:17" x14ac:dyDescent="0.25">
      <c r="A147" s="6">
        <v>102</v>
      </c>
      <c r="B147" s="7" t="s">
        <v>215</v>
      </c>
      <c r="C147" s="8" t="s">
        <v>216</v>
      </c>
      <c r="D147" s="8" t="s">
        <v>217</v>
      </c>
      <c r="E147" s="7" t="s">
        <v>218</v>
      </c>
      <c r="F147" s="8" t="s">
        <v>117</v>
      </c>
      <c r="G147" s="22"/>
      <c r="H147" s="22"/>
      <c r="I147" s="22"/>
      <c r="J147" s="22"/>
      <c r="K147" s="11" t="s">
        <v>109</v>
      </c>
      <c r="L147" s="8">
        <v>21</v>
      </c>
      <c r="M147" s="19"/>
      <c r="N147" s="19">
        <f t="shared" si="11"/>
        <v>0</v>
      </c>
      <c r="O147" s="20"/>
      <c r="P147" s="19">
        <f t="shared" si="9"/>
        <v>0</v>
      </c>
      <c r="Q147" s="19">
        <f t="shared" si="10"/>
        <v>0</v>
      </c>
    </row>
    <row r="148" spans="1:17" x14ac:dyDescent="0.25">
      <c r="A148" s="6">
        <v>103</v>
      </c>
      <c r="B148" s="7" t="s">
        <v>215</v>
      </c>
      <c r="C148" s="8" t="s">
        <v>216</v>
      </c>
      <c r="D148" s="8" t="s">
        <v>98</v>
      </c>
      <c r="E148" s="7" t="s">
        <v>219</v>
      </c>
      <c r="F148" s="8" t="s">
        <v>88</v>
      </c>
      <c r="G148" s="22"/>
      <c r="H148" s="22"/>
      <c r="I148" s="22"/>
      <c r="J148" s="22"/>
      <c r="K148" s="11" t="s">
        <v>83</v>
      </c>
      <c r="L148" s="8">
        <v>5</v>
      </c>
      <c r="M148" s="19"/>
      <c r="N148" s="19">
        <f t="shared" si="11"/>
        <v>0</v>
      </c>
      <c r="O148" s="20"/>
      <c r="P148" s="19">
        <f t="shared" si="9"/>
        <v>0</v>
      </c>
      <c r="Q148" s="19">
        <f t="shared" si="10"/>
        <v>0</v>
      </c>
    </row>
    <row r="149" spans="1:17" ht="25.5" x14ac:dyDescent="0.25">
      <c r="A149" s="6">
        <v>104</v>
      </c>
      <c r="B149" s="7" t="s">
        <v>215</v>
      </c>
      <c r="C149" s="8" t="s">
        <v>216</v>
      </c>
      <c r="D149" s="8" t="s">
        <v>93</v>
      </c>
      <c r="E149" s="7" t="s">
        <v>601</v>
      </c>
      <c r="F149" s="8">
        <v>0.99</v>
      </c>
      <c r="G149" s="22"/>
      <c r="H149" s="22"/>
      <c r="I149" s="22"/>
      <c r="J149" s="22"/>
      <c r="K149" s="11" t="s">
        <v>35</v>
      </c>
      <c r="L149" s="8">
        <v>2</v>
      </c>
      <c r="M149" s="19"/>
      <c r="N149" s="19">
        <f t="shared" si="11"/>
        <v>0</v>
      </c>
      <c r="O149" s="20"/>
      <c r="P149" s="19">
        <f t="shared" si="9"/>
        <v>0</v>
      </c>
      <c r="Q149" s="19">
        <f t="shared" si="10"/>
        <v>0</v>
      </c>
    </row>
    <row r="150" spans="1:17" x14ac:dyDescent="0.25">
      <c r="A150" s="6">
        <v>105</v>
      </c>
      <c r="B150" s="7" t="s">
        <v>602</v>
      </c>
      <c r="C150" s="8" t="s">
        <v>603</v>
      </c>
      <c r="D150" s="8" t="s">
        <v>23</v>
      </c>
      <c r="E150" s="25" t="s">
        <v>604</v>
      </c>
      <c r="F150" s="28">
        <v>0.95</v>
      </c>
      <c r="G150" s="22"/>
      <c r="H150" s="22"/>
      <c r="I150" s="22"/>
      <c r="J150" s="22"/>
      <c r="K150" s="27" t="s">
        <v>136</v>
      </c>
      <c r="L150" s="8">
        <v>1</v>
      </c>
      <c r="M150" s="19"/>
      <c r="N150" s="19">
        <f t="shared" si="11"/>
        <v>0</v>
      </c>
      <c r="O150" s="20"/>
      <c r="P150" s="19">
        <f t="shared" si="9"/>
        <v>0</v>
      </c>
      <c r="Q150" s="19">
        <f t="shared" si="10"/>
        <v>0</v>
      </c>
    </row>
    <row r="151" spans="1:17" ht="25.5" x14ac:dyDescent="0.25">
      <c r="A151" s="6">
        <v>106</v>
      </c>
      <c r="B151" s="7" t="s">
        <v>220</v>
      </c>
      <c r="C151" s="8" t="s">
        <v>221</v>
      </c>
      <c r="D151" s="8" t="s">
        <v>23</v>
      </c>
      <c r="E151" s="7" t="s">
        <v>222</v>
      </c>
      <c r="F151" s="8" t="s">
        <v>115</v>
      </c>
      <c r="G151" s="22"/>
      <c r="H151" s="22"/>
      <c r="I151" s="22"/>
      <c r="J151" s="22"/>
      <c r="K151" s="11" t="s">
        <v>31</v>
      </c>
      <c r="L151" s="8">
        <v>3</v>
      </c>
      <c r="M151" s="19"/>
      <c r="N151" s="19">
        <f t="shared" si="11"/>
        <v>0</v>
      </c>
      <c r="O151" s="20"/>
      <c r="P151" s="19">
        <f t="shared" si="9"/>
        <v>0</v>
      </c>
      <c r="Q151" s="19">
        <f t="shared" si="10"/>
        <v>0</v>
      </c>
    </row>
    <row r="152" spans="1:17" x14ac:dyDescent="0.25">
      <c r="A152" s="6">
        <v>107</v>
      </c>
      <c r="B152" s="7" t="s">
        <v>223</v>
      </c>
      <c r="C152" s="8" t="s">
        <v>224</v>
      </c>
      <c r="D152" s="8" t="s">
        <v>23</v>
      </c>
      <c r="E152" s="7" t="s">
        <v>226</v>
      </c>
      <c r="F152" s="8">
        <v>0.99</v>
      </c>
      <c r="G152" s="22"/>
      <c r="H152" s="22"/>
      <c r="I152" s="22"/>
      <c r="J152" s="22"/>
      <c r="K152" s="11" t="s">
        <v>31</v>
      </c>
      <c r="L152" s="8">
        <v>1</v>
      </c>
      <c r="M152" s="19"/>
      <c r="N152" s="19">
        <f t="shared" si="11"/>
        <v>0</v>
      </c>
      <c r="O152" s="20"/>
      <c r="P152" s="19">
        <f t="shared" si="9"/>
        <v>0</v>
      </c>
      <c r="Q152" s="19">
        <f t="shared" si="10"/>
        <v>0</v>
      </c>
    </row>
    <row r="153" spans="1:17" x14ac:dyDescent="0.25">
      <c r="A153" s="6">
        <v>108</v>
      </c>
      <c r="B153" s="7" t="s">
        <v>36</v>
      </c>
      <c r="C153" s="8" t="s">
        <v>37</v>
      </c>
      <c r="D153" s="8" t="s">
        <v>23</v>
      </c>
      <c r="E153" s="7" t="s">
        <v>38</v>
      </c>
      <c r="F153" s="8">
        <v>0.99</v>
      </c>
      <c r="G153" s="22"/>
      <c r="H153" s="22"/>
      <c r="I153" s="22"/>
      <c r="J153" s="22"/>
      <c r="K153" s="11" t="s">
        <v>35</v>
      </c>
      <c r="L153" s="8">
        <v>2</v>
      </c>
      <c r="M153" s="19"/>
      <c r="N153" s="19">
        <f t="shared" si="11"/>
        <v>0</v>
      </c>
      <c r="O153" s="20"/>
      <c r="P153" s="19">
        <f t="shared" si="9"/>
        <v>0</v>
      </c>
      <c r="Q153" s="19">
        <f t="shared" si="10"/>
        <v>0</v>
      </c>
    </row>
    <row r="154" spans="1:17" x14ac:dyDescent="0.25">
      <c r="A154" s="6">
        <v>109</v>
      </c>
      <c r="B154" s="7" t="s">
        <v>227</v>
      </c>
      <c r="C154" s="8" t="s">
        <v>228</v>
      </c>
      <c r="D154" s="8" t="s">
        <v>23</v>
      </c>
      <c r="E154" s="7" t="s">
        <v>229</v>
      </c>
      <c r="F154" s="8">
        <v>0.99</v>
      </c>
      <c r="G154" s="22"/>
      <c r="H154" s="22"/>
      <c r="I154" s="22"/>
      <c r="J154" s="22"/>
      <c r="K154" s="11" t="s">
        <v>35</v>
      </c>
      <c r="L154" s="8">
        <v>2</v>
      </c>
      <c r="M154" s="19"/>
      <c r="N154" s="19">
        <f t="shared" si="11"/>
        <v>0</v>
      </c>
      <c r="O154" s="20"/>
      <c r="P154" s="19">
        <f t="shared" si="9"/>
        <v>0</v>
      </c>
      <c r="Q154" s="19">
        <f t="shared" si="10"/>
        <v>0</v>
      </c>
    </row>
    <row r="155" spans="1:17" x14ac:dyDescent="0.25">
      <c r="A155" s="6">
        <v>110</v>
      </c>
      <c r="B155" s="7" t="s">
        <v>230</v>
      </c>
      <c r="C155" s="8" t="s">
        <v>231</v>
      </c>
      <c r="D155" s="8" t="s">
        <v>23</v>
      </c>
      <c r="E155" s="7" t="s">
        <v>232</v>
      </c>
      <c r="F155" s="8" t="s">
        <v>140</v>
      </c>
      <c r="G155" s="22"/>
      <c r="H155" s="22"/>
      <c r="I155" s="22"/>
      <c r="J155" s="22"/>
      <c r="K155" s="11" t="s">
        <v>35</v>
      </c>
      <c r="L155" s="8">
        <v>2</v>
      </c>
      <c r="M155" s="19"/>
      <c r="N155" s="19">
        <f t="shared" si="11"/>
        <v>0</v>
      </c>
      <c r="O155" s="20"/>
      <c r="P155" s="19">
        <f t="shared" si="9"/>
        <v>0</v>
      </c>
      <c r="Q155" s="19">
        <f t="shared" si="10"/>
        <v>0</v>
      </c>
    </row>
    <row r="156" spans="1:17" x14ac:dyDescent="0.25">
      <c r="A156" s="6">
        <v>111</v>
      </c>
      <c r="B156" s="7" t="s">
        <v>230</v>
      </c>
      <c r="C156" s="8" t="s">
        <v>231</v>
      </c>
      <c r="D156" s="8" t="s">
        <v>101</v>
      </c>
      <c r="E156" s="7" t="s">
        <v>605</v>
      </c>
      <c r="F156" s="8" t="s">
        <v>106</v>
      </c>
      <c r="G156" s="22"/>
      <c r="H156" s="22"/>
      <c r="I156" s="22"/>
      <c r="J156" s="22"/>
      <c r="K156" s="11" t="s">
        <v>35</v>
      </c>
      <c r="L156" s="8">
        <v>4</v>
      </c>
      <c r="M156" s="19"/>
      <c r="N156" s="19">
        <f t="shared" si="11"/>
        <v>0</v>
      </c>
      <c r="O156" s="20"/>
      <c r="P156" s="19">
        <f t="shared" si="9"/>
        <v>0</v>
      </c>
      <c r="Q156" s="19">
        <f t="shared" si="10"/>
        <v>0</v>
      </c>
    </row>
    <row r="157" spans="1:17" x14ac:dyDescent="0.25">
      <c r="A157" s="6">
        <v>112</v>
      </c>
      <c r="B157" s="7" t="s">
        <v>233</v>
      </c>
      <c r="C157" s="8" t="s">
        <v>234</v>
      </c>
      <c r="D157" s="8" t="s">
        <v>98</v>
      </c>
      <c r="E157" s="7" t="s">
        <v>235</v>
      </c>
      <c r="F157" s="8">
        <v>0.8</v>
      </c>
      <c r="G157" s="22"/>
      <c r="H157" s="22"/>
      <c r="I157" s="22"/>
      <c r="J157" s="22"/>
      <c r="K157" s="11" t="s">
        <v>28</v>
      </c>
      <c r="L157" s="8">
        <v>3</v>
      </c>
      <c r="M157" s="19"/>
      <c r="N157" s="19">
        <f t="shared" si="11"/>
        <v>0</v>
      </c>
      <c r="O157" s="20"/>
      <c r="P157" s="19">
        <f t="shared" si="9"/>
        <v>0</v>
      </c>
      <c r="Q157" s="19">
        <f t="shared" si="10"/>
        <v>0</v>
      </c>
    </row>
    <row r="158" spans="1:17" ht="25.5" x14ac:dyDescent="0.25">
      <c r="A158" s="6">
        <v>113</v>
      </c>
      <c r="B158" s="7" t="s">
        <v>236</v>
      </c>
      <c r="C158" s="8" t="s">
        <v>237</v>
      </c>
      <c r="D158" s="8" t="s">
        <v>23</v>
      </c>
      <c r="E158" s="7" t="s">
        <v>238</v>
      </c>
      <c r="F158" s="8" t="s">
        <v>239</v>
      </c>
      <c r="G158" s="22"/>
      <c r="H158" s="22"/>
      <c r="I158" s="22"/>
      <c r="J158" s="22"/>
      <c r="K158" s="11" t="s">
        <v>35</v>
      </c>
      <c r="L158" s="8">
        <v>2</v>
      </c>
      <c r="M158" s="19"/>
      <c r="N158" s="19">
        <f t="shared" si="11"/>
        <v>0</v>
      </c>
      <c r="O158" s="20"/>
      <c r="P158" s="19">
        <f t="shared" si="9"/>
        <v>0</v>
      </c>
      <c r="Q158" s="19">
        <f t="shared" si="10"/>
        <v>0</v>
      </c>
    </row>
    <row r="159" spans="1:17" x14ac:dyDescent="0.25">
      <c r="A159" s="6">
        <v>114</v>
      </c>
      <c r="B159" s="7" t="s">
        <v>241</v>
      </c>
      <c r="C159" s="8" t="s">
        <v>242</v>
      </c>
      <c r="D159" s="8" t="s">
        <v>101</v>
      </c>
      <c r="E159" s="7" t="s">
        <v>243</v>
      </c>
      <c r="F159" s="8" t="s">
        <v>108</v>
      </c>
      <c r="G159" s="22"/>
      <c r="H159" s="22"/>
      <c r="I159" s="22"/>
      <c r="J159" s="22"/>
      <c r="K159" s="11" t="s">
        <v>139</v>
      </c>
      <c r="L159" s="8">
        <v>1</v>
      </c>
      <c r="M159" s="19"/>
      <c r="N159" s="19">
        <f t="shared" si="11"/>
        <v>0</v>
      </c>
      <c r="O159" s="20"/>
      <c r="P159" s="19">
        <f t="shared" si="9"/>
        <v>0</v>
      </c>
      <c r="Q159" s="19">
        <f t="shared" si="10"/>
        <v>0</v>
      </c>
    </row>
    <row r="160" spans="1:17" ht="25.5" x14ac:dyDescent="0.25">
      <c r="A160" s="6">
        <v>115</v>
      </c>
      <c r="B160" s="7" t="s">
        <v>244</v>
      </c>
      <c r="C160" s="8" t="s">
        <v>245</v>
      </c>
      <c r="D160" s="8" t="s">
        <v>23</v>
      </c>
      <c r="E160" s="7" t="s">
        <v>246</v>
      </c>
      <c r="F160" s="8" t="s">
        <v>247</v>
      </c>
      <c r="G160" s="22"/>
      <c r="H160" s="22"/>
      <c r="I160" s="22"/>
      <c r="J160" s="22"/>
      <c r="K160" s="11" t="s">
        <v>31</v>
      </c>
      <c r="L160" s="8">
        <v>5</v>
      </c>
      <c r="M160" s="19"/>
      <c r="N160" s="19">
        <f t="shared" si="11"/>
        <v>0</v>
      </c>
      <c r="O160" s="20"/>
      <c r="P160" s="19">
        <f t="shared" si="9"/>
        <v>0</v>
      </c>
      <c r="Q160" s="19">
        <f t="shared" si="10"/>
        <v>0</v>
      </c>
    </row>
    <row r="161" spans="1:17" x14ac:dyDescent="0.25">
      <c r="A161" s="6">
        <v>116</v>
      </c>
      <c r="B161" s="7" t="s">
        <v>248</v>
      </c>
      <c r="C161" s="8" t="s">
        <v>249</v>
      </c>
      <c r="D161" s="8" t="s">
        <v>23</v>
      </c>
      <c r="E161" s="7" t="s">
        <v>250</v>
      </c>
      <c r="F161" s="8">
        <v>0.99</v>
      </c>
      <c r="G161" s="22"/>
      <c r="H161" s="22"/>
      <c r="I161" s="22"/>
      <c r="J161" s="22"/>
      <c r="K161" s="11" t="s">
        <v>91</v>
      </c>
      <c r="L161" s="8">
        <v>2</v>
      </c>
      <c r="M161" s="19"/>
      <c r="N161" s="19">
        <f t="shared" si="11"/>
        <v>0</v>
      </c>
      <c r="O161" s="20"/>
      <c r="P161" s="19">
        <f t="shared" si="9"/>
        <v>0</v>
      </c>
      <c r="Q161" s="19">
        <f t="shared" si="10"/>
        <v>0</v>
      </c>
    </row>
    <row r="162" spans="1:17" x14ac:dyDescent="0.25">
      <c r="A162" s="6">
        <v>117</v>
      </c>
      <c r="B162" s="7" t="s">
        <v>251</v>
      </c>
      <c r="C162" s="8" t="s">
        <v>252</v>
      </c>
      <c r="D162" s="8" t="s">
        <v>30</v>
      </c>
      <c r="E162" s="7" t="s">
        <v>606</v>
      </c>
      <c r="F162" s="8" t="s">
        <v>108</v>
      </c>
      <c r="G162" s="22"/>
      <c r="H162" s="22"/>
      <c r="I162" s="22"/>
      <c r="J162" s="22"/>
      <c r="K162" s="11" t="s">
        <v>35</v>
      </c>
      <c r="L162" s="8">
        <v>2</v>
      </c>
      <c r="M162" s="19"/>
      <c r="N162" s="19">
        <f t="shared" si="11"/>
        <v>0</v>
      </c>
      <c r="O162" s="20"/>
      <c r="P162" s="19">
        <f t="shared" si="9"/>
        <v>0</v>
      </c>
      <c r="Q162" s="19">
        <f t="shared" si="10"/>
        <v>0</v>
      </c>
    </row>
    <row r="163" spans="1:17" x14ac:dyDescent="0.25">
      <c r="A163" s="6">
        <v>118</v>
      </c>
      <c r="B163" s="7" t="s">
        <v>251</v>
      </c>
      <c r="C163" s="8" t="s">
        <v>252</v>
      </c>
      <c r="D163" s="8" t="s">
        <v>101</v>
      </c>
      <c r="E163" s="7" t="s">
        <v>253</v>
      </c>
      <c r="F163" s="8" t="s">
        <v>108</v>
      </c>
      <c r="G163" s="22"/>
      <c r="H163" s="22"/>
      <c r="I163" s="22"/>
      <c r="J163" s="22"/>
      <c r="K163" s="11" t="s">
        <v>35</v>
      </c>
      <c r="L163" s="8">
        <v>4</v>
      </c>
      <c r="M163" s="19"/>
      <c r="N163" s="19">
        <f t="shared" si="11"/>
        <v>0</v>
      </c>
      <c r="O163" s="20"/>
      <c r="P163" s="19">
        <f t="shared" si="9"/>
        <v>0</v>
      </c>
      <c r="Q163" s="19">
        <f t="shared" si="10"/>
        <v>0</v>
      </c>
    </row>
    <row r="164" spans="1:17" x14ac:dyDescent="0.25">
      <c r="A164" s="6">
        <v>119</v>
      </c>
      <c r="B164" s="7" t="s">
        <v>254</v>
      </c>
      <c r="C164" s="8" t="s">
        <v>255</v>
      </c>
      <c r="D164" s="8"/>
      <c r="E164" s="7"/>
      <c r="F164" s="8" t="s">
        <v>256</v>
      </c>
      <c r="G164" s="22"/>
      <c r="H164" s="22"/>
      <c r="I164" s="22"/>
      <c r="J164" s="22"/>
      <c r="K164" s="11" t="s">
        <v>35</v>
      </c>
      <c r="L164" s="8">
        <v>8</v>
      </c>
      <c r="M164" s="19"/>
      <c r="N164" s="19">
        <f t="shared" si="11"/>
        <v>0</v>
      </c>
      <c r="O164" s="20"/>
      <c r="P164" s="19">
        <f t="shared" si="9"/>
        <v>0</v>
      </c>
      <c r="Q164" s="19">
        <f t="shared" si="10"/>
        <v>0</v>
      </c>
    </row>
    <row r="165" spans="1:17" ht="25.5" x14ac:dyDescent="0.25">
      <c r="A165" s="6">
        <v>120</v>
      </c>
      <c r="B165" s="7" t="s">
        <v>257</v>
      </c>
      <c r="C165" s="8" t="s">
        <v>240</v>
      </c>
      <c r="D165" s="8" t="s">
        <v>101</v>
      </c>
      <c r="E165" s="7" t="s">
        <v>258</v>
      </c>
      <c r="F165" s="8">
        <v>0.6</v>
      </c>
      <c r="G165" s="22"/>
      <c r="H165" s="22"/>
      <c r="I165" s="22"/>
      <c r="J165" s="22"/>
      <c r="K165" s="11" t="s">
        <v>35</v>
      </c>
      <c r="L165" s="8">
        <v>4</v>
      </c>
      <c r="M165" s="19"/>
      <c r="N165" s="19">
        <f t="shared" si="11"/>
        <v>0</v>
      </c>
      <c r="O165" s="20"/>
      <c r="P165" s="19">
        <f t="shared" si="9"/>
        <v>0</v>
      </c>
      <c r="Q165" s="19">
        <f t="shared" si="10"/>
        <v>0</v>
      </c>
    </row>
    <row r="166" spans="1:17" ht="25.5" x14ac:dyDescent="0.25">
      <c r="A166" s="6">
        <v>121</v>
      </c>
      <c r="B166" s="7" t="s">
        <v>607</v>
      </c>
      <c r="C166" s="8" t="s">
        <v>240</v>
      </c>
      <c r="D166" s="8" t="s">
        <v>23</v>
      </c>
      <c r="E166" s="25">
        <v>452912</v>
      </c>
      <c r="F166" s="28">
        <v>0.6</v>
      </c>
      <c r="G166" s="22"/>
      <c r="H166" s="22"/>
      <c r="I166" s="22"/>
      <c r="J166" s="22"/>
      <c r="K166" s="27" t="s">
        <v>25</v>
      </c>
      <c r="L166" s="8">
        <v>2</v>
      </c>
      <c r="M166" s="19"/>
      <c r="N166" s="19">
        <f t="shared" si="11"/>
        <v>0</v>
      </c>
      <c r="O166" s="20"/>
      <c r="P166" s="19">
        <f t="shared" si="9"/>
        <v>0</v>
      </c>
      <c r="Q166" s="19">
        <f t="shared" si="10"/>
        <v>0</v>
      </c>
    </row>
    <row r="167" spans="1:17" ht="25.5" x14ac:dyDescent="0.25">
      <c r="A167" s="6">
        <v>122</v>
      </c>
      <c r="B167" s="7" t="s">
        <v>608</v>
      </c>
      <c r="C167" s="8" t="s">
        <v>259</v>
      </c>
      <c r="D167" s="8" t="s">
        <v>43</v>
      </c>
      <c r="E167" s="7">
        <v>396541000</v>
      </c>
      <c r="F167" s="8" t="s">
        <v>260</v>
      </c>
      <c r="G167" s="22"/>
      <c r="H167" s="22"/>
      <c r="I167" s="22"/>
      <c r="J167" s="22"/>
      <c r="K167" s="11" t="s">
        <v>31</v>
      </c>
      <c r="L167" s="8">
        <v>4</v>
      </c>
      <c r="M167" s="19"/>
      <c r="N167" s="19">
        <f t="shared" si="11"/>
        <v>0</v>
      </c>
      <c r="O167" s="20"/>
      <c r="P167" s="19">
        <f t="shared" si="9"/>
        <v>0</v>
      </c>
      <c r="Q167" s="19">
        <f t="shared" si="10"/>
        <v>0</v>
      </c>
    </row>
    <row r="168" spans="1:17" ht="25.5" x14ac:dyDescent="0.25">
      <c r="A168" s="6">
        <v>123</v>
      </c>
      <c r="B168" s="7" t="s">
        <v>261</v>
      </c>
      <c r="C168" s="8" t="s">
        <v>262</v>
      </c>
      <c r="D168" s="8" t="s">
        <v>23</v>
      </c>
      <c r="E168" s="7" t="s">
        <v>263</v>
      </c>
      <c r="F168" s="8">
        <v>0.98</v>
      </c>
      <c r="G168" s="22"/>
      <c r="H168" s="22"/>
      <c r="I168" s="22"/>
      <c r="J168" s="22"/>
      <c r="K168" s="11" t="s">
        <v>92</v>
      </c>
      <c r="L168" s="8">
        <v>2</v>
      </c>
      <c r="M168" s="19"/>
      <c r="N168" s="19">
        <f t="shared" si="11"/>
        <v>0</v>
      </c>
      <c r="O168" s="20"/>
      <c r="P168" s="19">
        <f t="shared" si="9"/>
        <v>0</v>
      </c>
      <c r="Q168" s="19">
        <f t="shared" si="10"/>
        <v>0</v>
      </c>
    </row>
    <row r="169" spans="1:17" ht="38.25" x14ac:dyDescent="0.25">
      <c r="A169" s="6">
        <v>124</v>
      </c>
      <c r="B169" s="7" t="s">
        <v>609</v>
      </c>
      <c r="C169" s="8" t="s">
        <v>610</v>
      </c>
      <c r="D169" s="8" t="s">
        <v>492</v>
      </c>
      <c r="E169" s="25">
        <v>325151000</v>
      </c>
      <c r="F169" s="28">
        <v>0.98</v>
      </c>
      <c r="G169" s="22"/>
      <c r="H169" s="22"/>
      <c r="I169" s="22"/>
      <c r="J169" s="22"/>
      <c r="K169" s="11" t="s">
        <v>35</v>
      </c>
      <c r="L169" s="8">
        <v>3</v>
      </c>
      <c r="M169" s="19"/>
      <c r="N169" s="19">
        <f t="shared" si="11"/>
        <v>0</v>
      </c>
      <c r="O169" s="20"/>
      <c r="P169" s="19">
        <f t="shared" si="9"/>
        <v>0</v>
      </c>
      <c r="Q169" s="19">
        <f t="shared" si="10"/>
        <v>0</v>
      </c>
    </row>
    <row r="170" spans="1:17" ht="25.5" x14ac:dyDescent="0.25">
      <c r="A170" s="6">
        <v>125</v>
      </c>
      <c r="B170" s="7" t="s">
        <v>264</v>
      </c>
      <c r="C170" s="8" t="s">
        <v>265</v>
      </c>
      <c r="D170" s="8" t="s">
        <v>43</v>
      </c>
      <c r="E170" s="7">
        <v>201951000</v>
      </c>
      <c r="F170" s="8" t="s">
        <v>115</v>
      </c>
      <c r="G170" s="22"/>
      <c r="H170" s="22"/>
      <c r="I170" s="22"/>
      <c r="J170" s="22"/>
      <c r="K170" s="11" t="s">
        <v>31</v>
      </c>
      <c r="L170" s="8">
        <v>2</v>
      </c>
      <c r="M170" s="19"/>
      <c r="N170" s="19">
        <f t="shared" si="11"/>
        <v>0</v>
      </c>
      <c r="O170" s="20"/>
      <c r="P170" s="19">
        <f t="shared" si="9"/>
        <v>0</v>
      </c>
      <c r="Q170" s="19">
        <f t="shared" si="10"/>
        <v>0</v>
      </c>
    </row>
    <row r="171" spans="1:17" x14ac:dyDescent="0.25">
      <c r="A171" s="6">
        <v>126</v>
      </c>
      <c r="B171" s="7" t="s">
        <v>611</v>
      </c>
      <c r="C171" s="8" t="s">
        <v>612</v>
      </c>
      <c r="D171" s="8" t="s">
        <v>23</v>
      </c>
      <c r="E171" s="7" t="s">
        <v>613</v>
      </c>
      <c r="F171" s="12">
        <v>0.98</v>
      </c>
      <c r="G171" s="22"/>
      <c r="H171" s="22"/>
      <c r="I171" s="22"/>
      <c r="J171" s="22"/>
      <c r="K171" s="27" t="s">
        <v>91</v>
      </c>
      <c r="L171" s="8">
        <v>2</v>
      </c>
      <c r="M171" s="19"/>
      <c r="N171" s="19">
        <f t="shared" si="11"/>
        <v>0</v>
      </c>
      <c r="O171" s="20"/>
      <c r="P171" s="19">
        <f t="shared" si="9"/>
        <v>0</v>
      </c>
      <c r="Q171" s="19">
        <f t="shared" si="10"/>
        <v>0</v>
      </c>
    </row>
    <row r="172" spans="1:17" ht="25.5" x14ac:dyDescent="0.25">
      <c r="A172" s="6">
        <v>127</v>
      </c>
      <c r="B172" s="7" t="s">
        <v>266</v>
      </c>
      <c r="C172" s="8" t="s">
        <v>267</v>
      </c>
      <c r="D172" s="8" t="s">
        <v>93</v>
      </c>
      <c r="E172" s="7" t="s">
        <v>268</v>
      </c>
      <c r="F172" s="8">
        <v>0.98</v>
      </c>
      <c r="G172" s="22"/>
      <c r="H172" s="22"/>
      <c r="I172" s="22"/>
      <c r="J172" s="22"/>
      <c r="K172" s="11" t="s">
        <v>92</v>
      </c>
      <c r="L172" s="8">
        <v>5</v>
      </c>
      <c r="M172" s="19"/>
      <c r="N172" s="19">
        <f t="shared" si="11"/>
        <v>0</v>
      </c>
      <c r="O172" s="20"/>
      <c r="P172" s="19">
        <f t="shared" si="9"/>
        <v>0</v>
      </c>
      <c r="Q172" s="19">
        <f t="shared" si="10"/>
        <v>0</v>
      </c>
    </row>
    <row r="173" spans="1:17" x14ac:dyDescent="0.25">
      <c r="A173" s="6">
        <v>128</v>
      </c>
      <c r="B173" s="7" t="s">
        <v>614</v>
      </c>
      <c r="C173" s="8" t="s">
        <v>615</v>
      </c>
      <c r="D173" s="8" t="s">
        <v>23</v>
      </c>
      <c r="E173" s="7" t="s">
        <v>616</v>
      </c>
      <c r="F173" s="12">
        <v>0.99</v>
      </c>
      <c r="G173" s="22"/>
      <c r="H173" s="22"/>
      <c r="I173" s="22"/>
      <c r="J173" s="22"/>
      <c r="K173" s="11" t="s">
        <v>83</v>
      </c>
      <c r="L173" s="8">
        <v>2</v>
      </c>
      <c r="M173" s="19"/>
      <c r="N173" s="19">
        <f t="shared" si="11"/>
        <v>0</v>
      </c>
      <c r="O173" s="20"/>
      <c r="P173" s="19">
        <f t="shared" si="9"/>
        <v>0</v>
      </c>
      <c r="Q173" s="19">
        <f t="shared" si="10"/>
        <v>0</v>
      </c>
    </row>
    <row r="174" spans="1:17" x14ac:dyDescent="0.25">
      <c r="A174" s="6">
        <v>129</v>
      </c>
      <c r="B174" s="7" t="s">
        <v>617</v>
      </c>
      <c r="C174" s="8" t="s">
        <v>618</v>
      </c>
      <c r="D174" s="8" t="s">
        <v>123</v>
      </c>
      <c r="E174" s="7" t="s">
        <v>619</v>
      </c>
      <c r="F174" s="12">
        <v>0.96</v>
      </c>
      <c r="G174" s="22"/>
      <c r="H174" s="22"/>
      <c r="I174" s="22"/>
      <c r="J174" s="22"/>
      <c r="K174" s="11" t="s">
        <v>35</v>
      </c>
      <c r="L174" s="8">
        <v>1</v>
      </c>
      <c r="M174" s="19"/>
      <c r="N174" s="19">
        <f t="shared" si="11"/>
        <v>0</v>
      </c>
      <c r="O174" s="20"/>
      <c r="P174" s="19">
        <f t="shared" ref="P174:P198" si="12">ROUND(N174*O174,2)</f>
        <v>0</v>
      </c>
      <c r="Q174" s="19">
        <f t="shared" ref="Q174:Q198" si="13">SUM(N174+P174)</f>
        <v>0</v>
      </c>
    </row>
    <row r="175" spans="1:17" x14ac:dyDescent="0.25">
      <c r="A175" s="6">
        <v>130</v>
      </c>
      <c r="B175" s="7" t="s">
        <v>620</v>
      </c>
      <c r="C175" s="8" t="s">
        <v>621</v>
      </c>
      <c r="D175" s="8" t="s">
        <v>23</v>
      </c>
      <c r="E175" s="7" t="s">
        <v>622</v>
      </c>
      <c r="F175" s="12">
        <v>0.95</v>
      </c>
      <c r="G175" s="22"/>
      <c r="H175" s="22"/>
      <c r="I175" s="22"/>
      <c r="J175" s="22"/>
      <c r="K175" s="11" t="s">
        <v>92</v>
      </c>
      <c r="L175" s="8">
        <v>3</v>
      </c>
      <c r="M175" s="19"/>
      <c r="N175" s="19">
        <f t="shared" ref="N175:N198" si="14">ROUND(L175*M175,2)</f>
        <v>0</v>
      </c>
      <c r="O175" s="20"/>
      <c r="P175" s="19">
        <f t="shared" si="12"/>
        <v>0</v>
      </c>
      <c r="Q175" s="19">
        <f t="shared" si="13"/>
        <v>0</v>
      </c>
    </row>
    <row r="176" spans="1:17" ht="25.5" x14ac:dyDescent="0.25">
      <c r="A176" s="6">
        <v>131</v>
      </c>
      <c r="B176" s="7" t="s">
        <v>623</v>
      </c>
      <c r="C176" s="8" t="s">
        <v>624</v>
      </c>
      <c r="D176" s="8" t="s">
        <v>123</v>
      </c>
      <c r="E176" s="7" t="s">
        <v>625</v>
      </c>
      <c r="F176" s="12">
        <v>0.97</v>
      </c>
      <c r="G176" s="22"/>
      <c r="H176" s="22"/>
      <c r="I176" s="22"/>
      <c r="J176" s="22"/>
      <c r="K176" s="11" t="s">
        <v>35</v>
      </c>
      <c r="L176" s="8">
        <v>2</v>
      </c>
      <c r="M176" s="19"/>
      <c r="N176" s="19">
        <f t="shared" si="14"/>
        <v>0</v>
      </c>
      <c r="O176" s="20"/>
      <c r="P176" s="19">
        <f t="shared" si="12"/>
        <v>0</v>
      </c>
      <c r="Q176" s="19">
        <f t="shared" si="13"/>
        <v>0</v>
      </c>
    </row>
    <row r="177" spans="1:17" ht="25.5" x14ac:dyDescent="0.25">
      <c r="A177" s="6">
        <v>132</v>
      </c>
      <c r="B177" s="7" t="s">
        <v>626</v>
      </c>
      <c r="C177" s="8" t="s">
        <v>627</v>
      </c>
      <c r="D177" s="8" t="s">
        <v>123</v>
      </c>
      <c r="E177" s="7" t="s">
        <v>628</v>
      </c>
      <c r="F177" s="12">
        <v>0.99</v>
      </c>
      <c r="G177" s="22"/>
      <c r="H177" s="22"/>
      <c r="I177" s="22"/>
      <c r="J177" s="22"/>
      <c r="K177" s="11" t="s">
        <v>35</v>
      </c>
      <c r="L177" s="8">
        <v>2</v>
      </c>
      <c r="M177" s="19"/>
      <c r="N177" s="19">
        <f t="shared" si="14"/>
        <v>0</v>
      </c>
      <c r="O177" s="20"/>
      <c r="P177" s="19">
        <f t="shared" si="12"/>
        <v>0</v>
      </c>
      <c r="Q177" s="19">
        <f t="shared" si="13"/>
        <v>0</v>
      </c>
    </row>
    <row r="178" spans="1:17" x14ac:dyDescent="0.25">
      <c r="A178" s="6">
        <v>133</v>
      </c>
      <c r="B178" s="7" t="s">
        <v>629</v>
      </c>
      <c r="C178" s="32" t="s">
        <v>630</v>
      </c>
      <c r="D178" s="8" t="s">
        <v>23</v>
      </c>
      <c r="E178" s="25">
        <v>8081541000</v>
      </c>
      <c r="F178" s="28">
        <v>0.99</v>
      </c>
      <c r="G178" s="22"/>
      <c r="H178" s="22"/>
      <c r="I178" s="22"/>
      <c r="J178" s="22"/>
      <c r="K178" s="11" t="s">
        <v>27</v>
      </c>
      <c r="L178" s="8">
        <v>2</v>
      </c>
      <c r="M178" s="19"/>
      <c r="N178" s="19">
        <f t="shared" si="14"/>
        <v>0</v>
      </c>
      <c r="O178" s="20"/>
      <c r="P178" s="19">
        <f t="shared" si="12"/>
        <v>0</v>
      </c>
      <c r="Q178" s="19">
        <f t="shared" si="13"/>
        <v>0</v>
      </c>
    </row>
    <row r="179" spans="1:17" x14ac:dyDescent="0.25">
      <c r="A179" s="6">
        <v>134</v>
      </c>
      <c r="B179" s="7" t="s">
        <v>269</v>
      </c>
      <c r="C179" s="8" t="s">
        <v>77</v>
      </c>
      <c r="D179" s="8" t="s">
        <v>270</v>
      </c>
      <c r="E179" s="7" t="s">
        <v>631</v>
      </c>
      <c r="F179" s="8" t="s">
        <v>632</v>
      </c>
      <c r="G179" s="22"/>
      <c r="H179" s="22"/>
      <c r="I179" s="22"/>
      <c r="J179" s="22"/>
      <c r="K179" s="11" t="s">
        <v>139</v>
      </c>
      <c r="L179" s="8">
        <v>2</v>
      </c>
      <c r="M179" s="19"/>
      <c r="N179" s="19">
        <f t="shared" si="14"/>
        <v>0</v>
      </c>
      <c r="O179" s="20"/>
      <c r="P179" s="19">
        <f t="shared" si="12"/>
        <v>0</v>
      </c>
      <c r="Q179" s="19">
        <f t="shared" si="13"/>
        <v>0</v>
      </c>
    </row>
    <row r="180" spans="1:17" ht="25.5" x14ac:dyDescent="0.25">
      <c r="A180" s="6">
        <v>135</v>
      </c>
      <c r="B180" s="7" t="s">
        <v>633</v>
      </c>
      <c r="C180" s="8" t="s">
        <v>77</v>
      </c>
      <c r="D180" s="8" t="s">
        <v>23</v>
      </c>
      <c r="E180" s="7">
        <v>471283</v>
      </c>
      <c r="F180" s="10">
        <v>0.995</v>
      </c>
      <c r="G180" s="22"/>
      <c r="H180" s="22"/>
      <c r="I180" s="22"/>
      <c r="J180" s="22"/>
      <c r="K180" s="11" t="s">
        <v>139</v>
      </c>
      <c r="L180" s="8">
        <v>3</v>
      </c>
      <c r="M180" s="19"/>
      <c r="N180" s="19">
        <f t="shared" si="14"/>
        <v>0</v>
      </c>
      <c r="O180" s="20"/>
      <c r="P180" s="19">
        <f t="shared" si="12"/>
        <v>0</v>
      </c>
      <c r="Q180" s="19">
        <f t="shared" si="13"/>
        <v>0</v>
      </c>
    </row>
    <row r="181" spans="1:17" x14ac:dyDescent="0.25">
      <c r="A181" s="6">
        <v>136</v>
      </c>
      <c r="B181" s="7" t="s">
        <v>273</v>
      </c>
      <c r="C181" s="8" t="s">
        <v>274</v>
      </c>
      <c r="D181" s="8" t="s">
        <v>98</v>
      </c>
      <c r="E181" s="7" t="s">
        <v>225</v>
      </c>
      <c r="F181" s="8">
        <v>0.99</v>
      </c>
      <c r="G181" s="22"/>
      <c r="H181" s="22"/>
      <c r="I181" s="22"/>
      <c r="J181" s="22"/>
      <c r="K181" s="11" t="s">
        <v>25</v>
      </c>
      <c r="L181" s="8">
        <v>6</v>
      </c>
      <c r="M181" s="19"/>
      <c r="N181" s="19">
        <f t="shared" si="14"/>
        <v>0</v>
      </c>
      <c r="O181" s="20"/>
      <c r="P181" s="19">
        <f t="shared" si="12"/>
        <v>0</v>
      </c>
      <c r="Q181" s="19">
        <f t="shared" si="13"/>
        <v>0</v>
      </c>
    </row>
    <row r="182" spans="1:17" x14ac:dyDescent="0.25">
      <c r="A182" s="6">
        <v>137</v>
      </c>
      <c r="B182" s="7" t="s">
        <v>273</v>
      </c>
      <c r="C182" s="8" t="s">
        <v>274</v>
      </c>
      <c r="D182" s="8" t="s">
        <v>23</v>
      </c>
      <c r="E182" s="7" t="s">
        <v>275</v>
      </c>
      <c r="F182" s="8">
        <v>0.99</v>
      </c>
      <c r="G182" s="22"/>
      <c r="H182" s="22"/>
      <c r="I182" s="22"/>
      <c r="J182" s="22"/>
      <c r="K182" s="11" t="s">
        <v>31</v>
      </c>
      <c r="L182" s="8">
        <v>2</v>
      </c>
      <c r="M182" s="19"/>
      <c r="N182" s="19">
        <f t="shared" si="14"/>
        <v>0</v>
      </c>
      <c r="O182" s="20"/>
      <c r="P182" s="19">
        <f t="shared" si="12"/>
        <v>0</v>
      </c>
      <c r="Q182" s="19">
        <f t="shared" si="13"/>
        <v>0</v>
      </c>
    </row>
    <row r="183" spans="1:17" x14ac:dyDescent="0.25">
      <c r="A183" s="6">
        <v>138</v>
      </c>
      <c r="B183" s="7" t="s">
        <v>273</v>
      </c>
      <c r="C183" s="8" t="s">
        <v>274</v>
      </c>
      <c r="D183" s="8" t="s">
        <v>101</v>
      </c>
      <c r="E183" s="7" t="s">
        <v>634</v>
      </c>
      <c r="F183" s="8" t="s">
        <v>635</v>
      </c>
      <c r="G183" s="22"/>
      <c r="H183" s="22"/>
      <c r="I183" s="22"/>
      <c r="J183" s="22"/>
      <c r="K183" s="11" t="s">
        <v>25</v>
      </c>
      <c r="L183" s="8">
        <v>2</v>
      </c>
      <c r="M183" s="19"/>
      <c r="N183" s="19">
        <f t="shared" si="14"/>
        <v>0</v>
      </c>
      <c r="O183" s="20"/>
      <c r="P183" s="19">
        <f t="shared" si="12"/>
        <v>0</v>
      </c>
      <c r="Q183" s="19">
        <f t="shared" si="13"/>
        <v>0</v>
      </c>
    </row>
    <row r="184" spans="1:17" ht="38.25" x14ac:dyDescent="0.25">
      <c r="A184" s="6">
        <v>139</v>
      </c>
      <c r="B184" s="7" t="s">
        <v>273</v>
      </c>
      <c r="C184" s="8" t="s">
        <v>274</v>
      </c>
      <c r="D184" s="8" t="s">
        <v>470</v>
      </c>
      <c r="E184" s="25" t="s">
        <v>636</v>
      </c>
      <c r="F184" s="28">
        <v>0.99</v>
      </c>
      <c r="G184" s="22"/>
      <c r="H184" s="22"/>
      <c r="I184" s="22"/>
      <c r="J184" s="22"/>
      <c r="K184" s="11" t="s">
        <v>31</v>
      </c>
      <c r="L184" s="8">
        <v>1</v>
      </c>
      <c r="M184" s="19"/>
      <c r="N184" s="19">
        <f t="shared" si="14"/>
        <v>0</v>
      </c>
      <c r="O184" s="20"/>
      <c r="P184" s="19">
        <f t="shared" si="12"/>
        <v>0</v>
      </c>
      <c r="Q184" s="19">
        <f t="shared" si="13"/>
        <v>0</v>
      </c>
    </row>
    <row r="185" spans="1:17" ht="38.25" x14ac:dyDescent="0.25">
      <c r="A185" s="6">
        <v>140</v>
      </c>
      <c r="B185" s="7" t="s">
        <v>637</v>
      </c>
      <c r="C185" s="8" t="s">
        <v>638</v>
      </c>
      <c r="D185" s="8" t="s">
        <v>554</v>
      </c>
      <c r="E185" s="7" t="s">
        <v>639</v>
      </c>
      <c r="F185" s="8" t="s">
        <v>47</v>
      </c>
      <c r="G185" s="22"/>
      <c r="H185" s="22"/>
      <c r="I185" s="22"/>
      <c r="J185" s="22"/>
      <c r="K185" s="11" t="s">
        <v>25</v>
      </c>
      <c r="L185" s="8">
        <v>3</v>
      </c>
      <c r="M185" s="19"/>
      <c r="N185" s="19">
        <f t="shared" si="14"/>
        <v>0</v>
      </c>
      <c r="O185" s="20"/>
      <c r="P185" s="19">
        <f t="shared" si="12"/>
        <v>0</v>
      </c>
      <c r="Q185" s="19">
        <f t="shared" si="13"/>
        <v>0</v>
      </c>
    </row>
    <row r="186" spans="1:17" ht="38.25" x14ac:dyDescent="0.25">
      <c r="A186" s="6">
        <v>141</v>
      </c>
      <c r="B186" s="7" t="s">
        <v>640</v>
      </c>
      <c r="C186" s="8" t="s">
        <v>638</v>
      </c>
      <c r="D186" s="8" t="s">
        <v>470</v>
      </c>
      <c r="E186" s="25" t="s">
        <v>639</v>
      </c>
      <c r="F186" s="28">
        <v>0.99</v>
      </c>
      <c r="G186" s="22"/>
      <c r="H186" s="22"/>
      <c r="I186" s="22"/>
      <c r="J186" s="22"/>
      <c r="K186" s="27" t="s">
        <v>25</v>
      </c>
      <c r="L186" s="8">
        <v>2</v>
      </c>
      <c r="M186" s="19"/>
      <c r="N186" s="19">
        <f t="shared" si="14"/>
        <v>0</v>
      </c>
      <c r="O186" s="20"/>
      <c r="P186" s="19">
        <f t="shared" si="12"/>
        <v>0</v>
      </c>
      <c r="Q186" s="19">
        <f t="shared" si="13"/>
        <v>0</v>
      </c>
    </row>
    <row r="187" spans="1:17" x14ac:dyDescent="0.25">
      <c r="A187" s="6">
        <v>142</v>
      </c>
      <c r="B187" s="7" t="s">
        <v>276</v>
      </c>
      <c r="C187" s="8" t="s">
        <v>277</v>
      </c>
      <c r="D187" s="8" t="s">
        <v>23</v>
      </c>
      <c r="E187" s="7" t="s">
        <v>278</v>
      </c>
      <c r="F187" s="8">
        <v>0.98</v>
      </c>
      <c r="G187" s="22"/>
      <c r="H187" s="22"/>
      <c r="I187" s="22"/>
      <c r="J187" s="22"/>
      <c r="K187" s="11" t="s">
        <v>136</v>
      </c>
      <c r="L187" s="8">
        <v>1</v>
      </c>
      <c r="M187" s="19"/>
      <c r="N187" s="19">
        <f t="shared" si="14"/>
        <v>0</v>
      </c>
      <c r="O187" s="20"/>
      <c r="P187" s="19">
        <f t="shared" si="12"/>
        <v>0</v>
      </c>
      <c r="Q187" s="19">
        <f t="shared" si="13"/>
        <v>0</v>
      </c>
    </row>
    <row r="188" spans="1:17" x14ac:dyDescent="0.25">
      <c r="A188" s="6">
        <v>143</v>
      </c>
      <c r="B188" s="7" t="s">
        <v>276</v>
      </c>
      <c r="C188" s="8" t="s">
        <v>277</v>
      </c>
      <c r="D188" s="8" t="s">
        <v>101</v>
      </c>
      <c r="E188" s="7" t="s">
        <v>641</v>
      </c>
      <c r="F188" s="8" t="s">
        <v>102</v>
      </c>
      <c r="G188" s="22"/>
      <c r="H188" s="22"/>
      <c r="I188" s="22"/>
      <c r="J188" s="22"/>
      <c r="K188" s="11" t="s">
        <v>83</v>
      </c>
      <c r="L188" s="8">
        <v>3</v>
      </c>
      <c r="M188" s="19"/>
      <c r="N188" s="19">
        <f t="shared" si="14"/>
        <v>0</v>
      </c>
      <c r="O188" s="20"/>
      <c r="P188" s="19">
        <f t="shared" si="12"/>
        <v>0</v>
      </c>
      <c r="Q188" s="19">
        <f t="shared" si="13"/>
        <v>0</v>
      </c>
    </row>
    <row r="189" spans="1:17" ht="25.5" x14ac:dyDescent="0.25">
      <c r="A189" s="6">
        <v>144</v>
      </c>
      <c r="B189" s="7" t="s">
        <v>279</v>
      </c>
      <c r="C189" s="8" t="s">
        <v>280</v>
      </c>
      <c r="D189" s="8" t="s">
        <v>23</v>
      </c>
      <c r="E189" s="7" t="s">
        <v>281</v>
      </c>
      <c r="F189" s="8">
        <v>0.99</v>
      </c>
      <c r="G189" s="22"/>
      <c r="H189" s="22"/>
      <c r="I189" s="22"/>
      <c r="J189" s="22"/>
      <c r="K189" s="11" t="s">
        <v>91</v>
      </c>
      <c r="L189" s="8">
        <v>2</v>
      </c>
      <c r="M189" s="19"/>
      <c r="N189" s="19">
        <f t="shared" si="14"/>
        <v>0</v>
      </c>
      <c r="O189" s="20"/>
      <c r="P189" s="19">
        <f t="shared" si="12"/>
        <v>0</v>
      </c>
      <c r="Q189" s="19">
        <f t="shared" si="13"/>
        <v>0</v>
      </c>
    </row>
    <row r="190" spans="1:17" ht="38.25" x14ac:dyDescent="0.25">
      <c r="A190" s="6">
        <v>145</v>
      </c>
      <c r="B190" s="7" t="s">
        <v>279</v>
      </c>
      <c r="C190" s="8" t="s">
        <v>280</v>
      </c>
      <c r="D190" s="8" t="s">
        <v>23</v>
      </c>
      <c r="E190" s="7" t="s">
        <v>282</v>
      </c>
      <c r="F190" s="8" t="s">
        <v>283</v>
      </c>
      <c r="G190" s="22"/>
      <c r="H190" s="22"/>
      <c r="I190" s="22"/>
      <c r="J190" s="22"/>
      <c r="K190" s="11" t="s">
        <v>109</v>
      </c>
      <c r="L190" s="8">
        <v>3</v>
      </c>
      <c r="M190" s="19"/>
      <c r="N190" s="19">
        <f t="shared" si="14"/>
        <v>0</v>
      </c>
      <c r="O190" s="20"/>
      <c r="P190" s="19">
        <f t="shared" si="12"/>
        <v>0</v>
      </c>
      <c r="Q190" s="19">
        <f t="shared" si="13"/>
        <v>0</v>
      </c>
    </row>
    <row r="191" spans="1:17" ht="25.5" x14ac:dyDescent="0.25">
      <c r="A191" s="6">
        <v>146</v>
      </c>
      <c r="B191" s="7" t="s">
        <v>279</v>
      </c>
      <c r="C191" s="8" t="s">
        <v>280</v>
      </c>
      <c r="D191" s="8" t="s">
        <v>101</v>
      </c>
      <c r="E191" s="7" t="s">
        <v>642</v>
      </c>
      <c r="F191" s="8" t="s">
        <v>102</v>
      </c>
      <c r="G191" s="22"/>
      <c r="H191" s="22"/>
      <c r="I191" s="22"/>
      <c r="J191" s="22"/>
      <c r="K191" s="11" t="s">
        <v>83</v>
      </c>
      <c r="L191" s="8">
        <v>4</v>
      </c>
      <c r="M191" s="19"/>
      <c r="N191" s="19">
        <f t="shared" si="14"/>
        <v>0</v>
      </c>
      <c r="O191" s="20"/>
      <c r="P191" s="19">
        <f t="shared" si="12"/>
        <v>0</v>
      </c>
      <c r="Q191" s="19">
        <f t="shared" si="13"/>
        <v>0</v>
      </c>
    </row>
    <row r="192" spans="1:17" x14ac:dyDescent="0.25">
      <c r="A192" s="6">
        <v>147</v>
      </c>
      <c r="B192" s="7" t="s">
        <v>284</v>
      </c>
      <c r="C192" s="8" t="s">
        <v>285</v>
      </c>
      <c r="D192" s="8" t="s">
        <v>101</v>
      </c>
      <c r="E192" s="7" t="s">
        <v>286</v>
      </c>
      <c r="F192" s="8" t="s">
        <v>272</v>
      </c>
      <c r="G192" s="22"/>
      <c r="H192" s="22"/>
      <c r="I192" s="22"/>
      <c r="J192" s="22"/>
      <c r="K192" s="11" t="s">
        <v>109</v>
      </c>
      <c r="L192" s="8">
        <v>2</v>
      </c>
      <c r="M192" s="19"/>
      <c r="N192" s="19">
        <f t="shared" si="14"/>
        <v>0</v>
      </c>
      <c r="O192" s="20"/>
      <c r="P192" s="19">
        <f t="shared" si="12"/>
        <v>0</v>
      </c>
      <c r="Q192" s="19">
        <f t="shared" si="13"/>
        <v>0</v>
      </c>
    </row>
    <row r="193" spans="1:17" ht="25.5" x14ac:dyDescent="0.25">
      <c r="A193" s="6">
        <v>148</v>
      </c>
      <c r="B193" s="7" t="s">
        <v>287</v>
      </c>
      <c r="C193" s="8" t="s">
        <v>288</v>
      </c>
      <c r="D193" s="8" t="s">
        <v>23</v>
      </c>
      <c r="E193" s="7" t="s">
        <v>289</v>
      </c>
      <c r="F193" s="8">
        <v>0.97</v>
      </c>
      <c r="G193" s="22"/>
      <c r="H193" s="22"/>
      <c r="I193" s="22"/>
      <c r="J193" s="22"/>
      <c r="K193" s="11" t="s">
        <v>91</v>
      </c>
      <c r="L193" s="8">
        <v>3</v>
      </c>
      <c r="M193" s="19"/>
      <c r="N193" s="19">
        <f t="shared" si="14"/>
        <v>0</v>
      </c>
      <c r="O193" s="20"/>
      <c r="P193" s="19">
        <f t="shared" si="12"/>
        <v>0</v>
      </c>
      <c r="Q193" s="19">
        <f t="shared" si="13"/>
        <v>0</v>
      </c>
    </row>
    <row r="194" spans="1:17" x14ac:dyDescent="0.25">
      <c r="A194" s="6">
        <v>149</v>
      </c>
      <c r="B194" s="7" t="s">
        <v>290</v>
      </c>
      <c r="C194" s="8" t="s">
        <v>291</v>
      </c>
      <c r="D194" s="8" t="s">
        <v>101</v>
      </c>
      <c r="E194" s="7" t="s">
        <v>643</v>
      </c>
      <c r="F194" s="8" t="s">
        <v>102</v>
      </c>
      <c r="G194" s="22"/>
      <c r="H194" s="22"/>
      <c r="I194" s="22"/>
      <c r="J194" s="22"/>
      <c r="K194" s="11" t="s">
        <v>109</v>
      </c>
      <c r="L194" s="8">
        <v>2</v>
      </c>
      <c r="M194" s="19"/>
      <c r="N194" s="19">
        <f t="shared" si="14"/>
        <v>0</v>
      </c>
      <c r="O194" s="20"/>
      <c r="P194" s="19">
        <f t="shared" si="12"/>
        <v>0</v>
      </c>
      <c r="Q194" s="19">
        <f t="shared" si="13"/>
        <v>0</v>
      </c>
    </row>
    <row r="195" spans="1:17" ht="25.5" x14ac:dyDescent="0.25">
      <c r="A195" s="6">
        <v>150</v>
      </c>
      <c r="B195" s="7" t="s">
        <v>644</v>
      </c>
      <c r="C195" s="8" t="s">
        <v>271</v>
      </c>
      <c r="D195" s="8" t="s">
        <v>86</v>
      </c>
      <c r="E195" s="25">
        <v>140420010</v>
      </c>
      <c r="F195" s="28">
        <v>0.99</v>
      </c>
      <c r="G195" s="22"/>
      <c r="H195" s="22"/>
      <c r="I195" s="22"/>
      <c r="J195" s="22"/>
      <c r="K195" s="11" t="s">
        <v>22</v>
      </c>
      <c r="L195" s="8">
        <v>1</v>
      </c>
      <c r="M195" s="19"/>
      <c r="N195" s="19">
        <f t="shared" si="14"/>
        <v>0</v>
      </c>
      <c r="O195" s="20"/>
      <c r="P195" s="19">
        <f t="shared" si="12"/>
        <v>0</v>
      </c>
      <c r="Q195" s="19">
        <f t="shared" si="13"/>
        <v>0</v>
      </c>
    </row>
    <row r="196" spans="1:17" x14ac:dyDescent="0.25">
      <c r="A196" s="6">
        <v>151</v>
      </c>
      <c r="B196" s="7" t="s">
        <v>292</v>
      </c>
      <c r="C196" s="8" t="s">
        <v>293</v>
      </c>
      <c r="D196" s="8" t="s">
        <v>23</v>
      </c>
      <c r="E196" s="7">
        <v>8142830025</v>
      </c>
      <c r="F196" s="8" t="s">
        <v>34</v>
      </c>
      <c r="G196" s="22"/>
      <c r="H196" s="22"/>
      <c r="I196" s="22"/>
      <c r="J196" s="22"/>
      <c r="K196" s="11" t="s">
        <v>83</v>
      </c>
      <c r="L196" s="8">
        <v>2</v>
      </c>
      <c r="M196" s="19"/>
      <c r="N196" s="19">
        <f t="shared" si="14"/>
        <v>0</v>
      </c>
      <c r="O196" s="20"/>
      <c r="P196" s="19">
        <f t="shared" si="12"/>
        <v>0</v>
      </c>
      <c r="Q196" s="19">
        <f t="shared" si="13"/>
        <v>0</v>
      </c>
    </row>
    <row r="197" spans="1:17" ht="38.25" x14ac:dyDescent="0.25">
      <c r="A197" s="6">
        <v>152</v>
      </c>
      <c r="B197" s="7" t="s">
        <v>294</v>
      </c>
      <c r="C197" s="8" t="s">
        <v>295</v>
      </c>
      <c r="D197" s="8" t="s">
        <v>23</v>
      </c>
      <c r="E197" s="7" t="s">
        <v>296</v>
      </c>
      <c r="F197" s="8">
        <v>0.99950000000000006</v>
      </c>
      <c r="G197" s="22"/>
      <c r="H197" s="22"/>
      <c r="I197" s="22"/>
      <c r="J197" s="22"/>
      <c r="K197" s="11" t="s">
        <v>107</v>
      </c>
      <c r="L197" s="8">
        <v>1</v>
      </c>
      <c r="M197" s="19"/>
      <c r="N197" s="19">
        <f t="shared" si="14"/>
        <v>0</v>
      </c>
      <c r="O197" s="20"/>
      <c r="P197" s="19">
        <f t="shared" si="12"/>
        <v>0</v>
      </c>
      <c r="Q197" s="19">
        <f t="shared" si="13"/>
        <v>0</v>
      </c>
    </row>
    <row r="198" spans="1:17" ht="25.5" x14ac:dyDescent="0.25">
      <c r="A198" s="6">
        <v>153</v>
      </c>
      <c r="B198" s="7" t="s">
        <v>297</v>
      </c>
      <c r="C198" s="8" t="s">
        <v>298</v>
      </c>
      <c r="D198" s="8" t="s">
        <v>89</v>
      </c>
      <c r="E198" s="7" t="s">
        <v>299</v>
      </c>
      <c r="F198" s="8">
        <v>0.98</v>
      </c>
      <c r="G198" s="22"/>
      <c r="H198" s="22"/>
      <c r="I198" s="22"/>
      <c r="J198" s="22"/>
      <c r="K198" s="11" t="s">
        <v>92</v>
      </c>
      <c r="L198" s="8">
        <v>1</v>
      </c>
      <c r="M198" s="19"/>
      <c r="N198" s="19">
        <f t="shared" si="14"/>
        <v>0</v>
      </c>
      <c r="O198" s="20"/>
      <c r="P198" s="19">
        <f t="shared" si="12"/>
        <v>0</v>
      </c>
      <c r="Q198" s="19">
        <f t="shared" si="13"/>
        <v>0</v>
      </c>
    </row>
    <row r="199" spans="1:17" s="21" customFormat="1" ht="25.5" customHeight="1" x14ac:dyDescent="0.25">
      <c r="A199" s="48" t="s">
        <v>300</v>
      </c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23">
        <f>SUM(N46:N198)</f>
        <v>0</v>
      </c>
      <c r="O199" s="24"/>
      <c r="P199" s="23">
        <f>SUM(P46:P198)</f>
        <v>0</v>
      </c>
      <c r="Q199" s="23">
        <f>SUM(Q46:Q198)</f>
        <v>0</v>
      </c>
    </row>
    <row r="200" spans="1:17" ht="18.75" x14ac:dyDescent="0.25">
      <c r="A200" s="53" t="s">
        <v>432</v>
      </c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</row>
    <row r="201" spans="1:17" x14ac:dyDescent="0.25">
      <c r="A201" s="6">
        <v>1</v>
      </c>
      <c r="B201" s="7" t="s">
        <v>302</v>
      </c>
      <c r="C201" s="8" t="s">
        <v>303</v>
      </c>
      <c r="D201" s="8"/>
      <c r="E201" s="7"/>
      <c r="F201" s="8">
        <v>0.998</v>
      </c>
      <c r="G201" s="22"/>
      <c r="H201" s="22"/>
      <c r="I201" s="22"/>
      <c r="J201" s="22"/>
      <c r="K201" s="11" t="s">
        <v>304</v>
      </c>
      <c r="L201" s="8">
        <v>3513</v>
      </c>
      <c r="M201" s="19"/>
      <c r="N201" s="19">
        <f>ROUND(L201*M201,2)</f>
        <v>0</v>
      </c>
      <c r="O201" s="20"/>
      <c r="P201" s="19">
        <f>ROUND(N201*O201,2)</f>
        <v>0</v>
      </c>
      <c r="Q201" s="19">
        <f>SUM(N201+P201)</f>
        <v>0</v>
      </c>
    </row>
    <row r="202" spans="1:17" x14ac:dyDescent="0.25">
      <c r="A202" s="6">
        <v>2</v>
      </c>
      <c r="B202" s="7" t="s">
        <v>711</v>
      </c>
      <c r="C202" s="8" t="s">
        <v>303</v>
      </c>
      <c r="D202" s="8"/>
      <c r="E202" s="7"/>
      <c r="F202" s="8">
        <v>0.998</v>
      </c>
      <c r="G202" s="22"/>
      <c r="H202" s="22"/>
      <c r="I202" s="22"/>
      <c r="J202" s="22"/>
      <c r="K202" s="11" t="s">
        <v>305</v>
      </c>
      <c r="L202" s="8">
        <v>500</v>
      </c>
      <c r="M202" s="19"/>
      <c r="N202" s="19">
        <f>ROUND(L202*M202,2)</f>
        <v>0</v>
      </c>
      <c r="O202" s="20"/>
      <c r="P202" s="19">
        <f>ROUND(N202*O202,2)</f>
        <v>0</v>
      </c>
      <c r="Q202" s="19">
        <f>SUM(N202+P202)</f>
        <v>0</v>
      </c>
    </row>
    <row r="203" spans="1:17" x14ac:dyDescent="0.25">
      <c r="A203" s="6">
        <v>3</v>
      </c>
      <c r="B203" s="7" t="s">
        <v>306</v>
      </c>
      <c r="C203" s="8" t="s">
        <v>303</v>
      </c>
      <c r="D203" s="8"/>
      <c r="E203" s="7"/>
      <c r="F203" s="8" t="s">
        <v>50</v>
      </c>
      <c r="G203" s="22"/>
      <c r="H203" s="22"/>
      <c r="I203" s="22"/>
      <c r="J203" s="22"/>
      <c r="K203" s="11" t="s">
        <v>27</v>
      </c>
      <c r="L203" s="8">
        <v>61</v>
      </c>
      <c r="M203" s="19"/>
      <c r="N203" s="19">
        <f t="shared" ref="N203:N237" si="15">ROUND(L203*M203,2)</f>
        <v>0</v>
      </c>
      <c r="O203" s="20"/>
      <c r="P203" s="19">
        <f t="shared" ref="P203:P237" si="16">ROUND(N203*O203,2)</f>
        <v>0</v>
      </c>
      <c r="Q203" s="19">
        <f t="shared" ref="Q203:Q237" si="17">SUM(N203+P203)</f>
        <v>0</v>
      </c>
    </row>
    <row r="204" spans="1:17" x14ac:dyDescent="0.25">
      <c r="A204" s="6">
        <v>4</v>
      </c>
      <c r="B204" s="7" t="s">
        <v>307</v>
      </c>
      <c r="C204" s="8" t="s">
        <v>308</v>
      </c>
      <c r="D204" s="8"/>
      <c r="E204" s="7"/>
      <c r="F204" s="8" t="s">
        <v>50</v>
      </c>
      <c r="G204" s="22"/>
      <c r="H204" s="22"/>
      <c r="I204" s="22"/>
      <c r="J204" s="22"/>
      <c r="K204" s="11" t="s">
        <v>27</v>
      </c>
      <c r="L204" s="8">
        <v>33</v>
      </c>
      <c r="M204" s="19"/>
      <c r="N204" s="19">
        <f t="shared" si="15"/>
        <v>0</v>
      </c>
      <c r="O204" s="20"/>
      <c r="P204" s="19">
        <f t="shared" si="16"/>
        <v>0</v>
      </c>
      <c r="Q204" s="19">
        <f t="shared" si="17"/>
        <v>0</v>
      </c>
    </row>
    <row r="205" spans="1:17" ht="25.5" x14ac:dyDescent="0.25">
      <c r="A205" s="6">
        <v>5</v>
      </c>
      <c r="B205" s="7" t="s">
        <v>309</v>
      </c>
      <c r="C205" s="8" t="s">
        <v>308</v>
      </c>
      <c r="D205" s="8"/>
      <c r="E205" s="7"/>
      <c r="F205" s="8">
        <v>0.999</v>
      </c>
      <c r="G205" s="22"/>
      <c r="H205" s="22"/>
      <c r="I205" s="22"/>
      <c r="J205" s="22"/>
      <c r="K205" s="11" t="s">
        <v>310</v>
      </c>
      <c r="L205" s="8">
        <v>23</v>
      </c>
      <c r="M205" s="19"/>
      <c r="N205" s="19">
        <f t="shared" si="15"/>
        <v>0</v>
      </c>
      <c r="O205" s="20"/>
      <c r="P205" s="19">
        <f t="shared" si="16"/>
        <v>0</v>
      </c>
      <c r="Q205" s="19">
        <f t="shared" si="17"/>
        <v>0</v>
      </c>
    </row>
    <row r="206" spans="1:17" ht="25.5" x14ac:dyDescent="0.25">
      <c r="A206" s="6">
        <v>6</v>
      </c>
      <c r="B206" s="7" t="s">
        <v>311</v>
      </c>
      <c r="C206" s="8" t="s">
        <v>312</v>
      </c>
      <c r="D206" s="8"/>
      <c r="E206" s="7"/>
      <c r="F206" s="8" t="s">
        <v>50</v>
      </c>
      <c r="G206" s="22"/>
      <c r="H206" s="22"/>
      <c r="I206" s="22"/>
      <c r="J206" s="22"/>
      <c r="K206" s="11" t="s">
        <v>27</v>
      </c>
      <c r="L206" s="8">
        <v>71</v>
      </c>
      <c r="M206" s="19"/>
      <c r="N206" s="19">
        <f t="shared" si="15"/>
        <v>0</v>
      </c>
      <c r="O206" s="20"/>
      <c r="P206" s="19">
        <f t="shared" si="16"/>
        <v>0</v>
      </c>
      <c r="Q206" s="19">
        <f t="shared" si="17"/>
        <v>0</v>
      </c>
    </row>
    <row r="207" spans="1:17" ht="25.5" x14ac:dyDescent="0.25">
      <c r="A207" s="6">
        <v>7</v>
      </c>
      <c r="B207" s="7" t="s">
        <v>313</v>
      </c>
      <c r="C207" s="8" t="s">
        <v>312</v>
      </c>
      <c r="D207" s="8"/>
      <c r="E207" s="7"/>
      <c r="F207" s="8" t="s">
        <v>50</v>
      </c>
      <c r="G207" s="22"/>
      <c r="H207" s="22"/>
      <c r="I207" s="22"/>
      <c r="J207" s="22"/>
      <c r="K207" s="11" t="s">
        <v>304</v>
      </c>
      <c r="L207" s="8">
        <v>124</v>
      </c>
      <c r="M207" s="19"/>
      <c r="N207" s="19">
        <f t="shared" si="15"/>
        <v>0</v>
      </c>
      <c r="O207" s="20"/>
      <c r="P207" s="19">
        <f t="shared" si="16"/>
        <v>0</v>
      </c>
      <c r="Q207" s="19">
        <f t="shared" si="17"/>
        <v>0</v>
      </c>
    </row>
    <row r="208" spans="1:17" x14ac:dyDescent="0.25">
      <c r="A208" s="6">
        <v>8</v>
      </c>
      <c r="B208" s="7" t="s">
        <v>314</v>
      </c>
      <c r="C208" s="8" t="s">
        <v>315</v>
      </c>
      <c r="D208" s="8"/>
      <c r="E208" s="7"/>
      <c r="F208" s="8" t="s">
        <v>50</v>
      </c>
      <c r="G208" s="22"/>
      <c r="H208" s="22"/>
      <c r="I208" s="22"/>
      <c r="J208" s="22"/>
      <c r="K208" s="11" t="s">
        <v>27</v>
      </c>
      <c r="L208" s="8">
        <v>13</v>
      </c>
      <c r="M208" s="19"/>
      <c r="N208" s="19">
        <f t="shared" si="15"/>
        <v>0</v>
      </c>
      <c r="O208" s="20"/>
      <c r="P208" s="19">
        <f t="shared" si="16"/>
        <v>0</v>
      </c>
      <c r="Q208" s="19">
        <f t="shared" si="17"/>
        <v>0</v>
      </c>
    </row>
    <row r="209" spans="1:17" x14ac:dyDescent="0.25">
      <c r="A209" s="6">
        <v>9</v>
      </c>
      <c r="B209" s="7" t="s">
        <v>52</v>
      </c>
      <c r="C209" s="8" t="s">
        <v>53</v>
      </c>
      <c r="D209" s="8"/>
      <c r="E209" s="7"/>
      <c r="F209" s="8" t="s">
        <v>50</v>
      </c>
      <c r="G209" s="22"/>
      <c r="H209" s="22"/>
      <c r="I209" s="22"/>
      <c r="J209" s="22"/>
      <c r="K209" s="11" t="s">
        <v>27</v>
      </c>
      <c r="L209" s="8">
        <v>5</v>
      </c>
      <c r="M209" s="19"/>
      <c r="N209" s="19">
        <f t="shared" si="15"/>
        <v>0</v>
      </c>
      <c r="O209" s="20"/>
      <c r="P209" s="19">
        <f t="shared" si="16"/>
        <v>0</v>
      </c>
      <c r="Q209" s="19">
        <f t="shared" si="17"/>
        <v>0</v>
      </c>
    </row>
    <row r="210" spans="1:17" x14ac:dyDescent="0.25">
      <c r="A210" s="6">
        <v>10</v>
      </c>
      <c r="B210" s="7" t="s">
        <v>316</v>
      </c>
      <c r="C210" s="8" t="s">
        <v>317</v>
      </c>
      <c r="D210" s="8"/>
      <c r="E210" s="7"/>
      <c r="F210" s="8" t="s">
        <v>50</v>
      </c>
      <c r="G210" s="22"/>
      <c r="H210" s="22"/>
      <c r="I210" s="22"/>
      <c r="J210" s="22"/>
      <c r="K210" s="11" t="s">
        <v>27</v>
      </c>
      <c r="L210" s="8">
        <v>41</v>
      </c>
      <c r="M210" s="19"/>
      <c r="N210" s="19">
        <f t="shared" si="15"/>
        <v>0</v>
      </c>
      <c r="O210" s="20"/>
      <c r="P210" s="19">
        <f t="shared" si="16"/>
        <v>0</v>
      </c>
      <c r="Q210" s="19">
        <f t="shared" si="17"/>
        <v>0</v>
      </c>
    </row>
    <row r="211" spans="1:17" ht="25.5" x14ac:dyDescent="0.25">
      <c r="A211" s="6">
        <v>11</v>
      </c>
      <c r="B211" s="7" t="s">
        <v>318</v>
      </c>
      <c r="C211" s="8" t="s">
        <v>319</v>
      </c>
      <c r="D211" s="8"/>
      <c r="E211" s="7"/>
      <c r="F211" s="8">
        <v>0.96</v>
      </c>
      <c r="G211" s="22"/>
      <c r="H211" s="22"/>
      <c r="I211" s="22"/>
      <c r="J211" s="22"/>
      <c r="K211" s="11" t="s">
        <v>139</v>
      </c>
      <c r="L211" s="8">
        <v>18</v>
      </c>
      <c r="M211" s="19"/>
      <c r="N211" s="19">
        <f t="shared" si="15"/>
        <v>0</v>
      </c>
      <c r="O211" s="20"/>
      <c r="P211" s="19">
        <f t="shared" si="16"/>
        <v>0</v>
      </c>
      <c r="Q211" s="19">
        <f t="shared" si="17"/>
        <v>0</v>
      </c>
    </row>
    <row r="212" spans="1:17" ht="25.5" x14ac:dyDescent="0.25">
      <c r="A212" s="6">
        <v>12</v>
      </c>
      <c r="B212" s="7" t="s">
        <v>320</v>
      </c>
      <c r="C212" s="8" t="s">
        <v>319</v>
      </c>
      <c r="D212" s="8"/>
      <c r="E212" s="7"/>
      <c r="F212" s="8">
        <v>0.998</v>
      </c>
      <c r="G212" s="22"/>
      <c r="H212" s="22"/>
      <c r="I212" s="22"/>
      <c r="J212" s="22"/>
      <c r="K212" s="11" t="s">
        <v>139</v>
      </c>
      <c r="L212" s="8">
        <v>67</v>
      </c>
      <c r="M212" s="19"/>
      <c r="N212" s="19">
        <f t="shared" si="15"/>
        <v>0</v>
      </c>
      <c r="O212" s="20"/>
      <c r="P212" s="19">
        <f t="shared" si="16"/>
        <v>0</v>
      </c>
      <c r="Q212" s="19">
        <f t="shared" si="17"/>
        <v>0</v>
      </c>
    </row>
    <row r="213" spans="1:17" x14ac:dyDescent="0.25">
      <c r="A213" s="6">
        <v>13</v>
      </c>
      <c r="B213" s="7" t="s">
        <v>645</v>
      </c>
      <c r="C213" s="8" t="s">
        <v>336</v>
      </c>
      <c r="D213" s="8"/>
      <c r="E213" s="7" t="s">
        <v>646</v>
      </c>
      <c r="F213" s="8" t="s">
        <v>647</v>
      </c>
      <c r="G213" s="22"/>
      <c r="H213" s="22"/>
      <c r="I213" s="22"/>
      <c r="J213" s="22"/>
      <c r="K213" s="11" t="s">
        <v>668</v>
      </c>
      <c r="L213" s="8">
        <v>15</v>
      </c>
      <c r="M213" s="19"/>
      <c r="N213" s="19">
        <f t="shared" si="15"/>
        <v>0</v>
      </c>
      <c r="O213" s="20"/>
      <c r="P213" s="19">
        <f t="shared" si="16"/>
        <v>0</v>
      </c>
      <c r="Q213" s="19">
        <f t="shared" si="17"/>
        <v>0</v>
      </c>
    </row>
    <row r="214" spans="1:17" x14ac:dyDescent="0.25">
      <c r="A214" s="6">
        <v>14</v>
      </c>
      <c r="B214" s="7" t="s">
        <v>645</v>
      </c>
      <c r="C214" s="8" t="s">
        <v>336</v>
      </c>
      <c r="D214" s="8"/>
      <c r="E214" s="7" t="s">
        <v>648</v>
      </c>
      <c r="F214" s="8" t="s">
        <v>647</v>
      </c>
      <c r="G214" s="22"/>
      <c r="H214" s="22"/>
      <c r="I214" s="22"/>
      <c r="J214" s="22"/>
      <c r="K214" s="11" t="s">
        <v>669</v>
      </c>
      <c r="L214" s="8">
        <v>18</v>
      </c>
      <c r="M214" s="19"/>
      <c r="N214" s="19">
        <f t="shared" si="15"/>
        <v>0</v>
      </c>
      <c r="O214" s="20"/>
      <c r="P214" s="19">
        <f t="shared" si="16"/>
        <v>0</v>
      </c>
      <c r="Q214" s="19">
        <f t="shared" si="17"/>
        <v>0</v>
      </c>
    </row>
    <row r="215" spans="1:17" ht="25.5" x14ac:dyDescent="0.25">
      <c r="A215" s="6">
        <v>15</v>
      </c>
      <c r="B215" s="7" t="s">
        <v>321</v>
      </c>
      <c r="C215" s="8" t="s">
        <v>322</v>
      </c>
      <c r="D215" s="8"/>
      <c r="E215" s="7"/>
      <c r="F215" s="8" t="s">
        <v>50</v>
      </c>
      <c r="G215" s="22"/>
      <c r="H215" s="22"/>
      <c r="I215" s="22"/>
      <c r="J215" s="22"/>
      <c r="K215" s="11" t="s">
        <v>27</v>
      </c>
      <c r="L215" s="8">
        <v>568</v>
      </c>
      <c r="M215" s="19"/>
      <c r="N215" s="19">
        <f t="shared" si="15"/>
        <v>0</v>
      </c>
      <c r="O215" s="20"/>
      <c r="P215" s="19">
        <f t="shared" si="16"/>
        <v>0</v>
      </c>
      <c r="Q215" s="19">
        <f t="shared" si="17"/>
        <v>0</v>
      </c>
    </row>
    <row r="216" spans="1:17" ht="25.5" x14ac:dyDescent="0.25">
      <c r="A216" s="6">
        <v>16</v>
      </c>
      <c r="B216" s="7" t="s">
        <v>324</v>
      </c>
      <c r="C216" s="8" t="s">
        <v>323</v>
      </c>
      <c r="D216" s="8"/>
      <c r="E216" s="7"/>
      <c r="F216" s="8" t="s">
        <v>50</v>
      </c>
      <c r="G216" s="22"/>
      <c r="H216" s="22"/>
      <c r="I216" s="22"/>
      <c r="J216" s="22"/>
      <c r="K216" s="11" t="s">
        <v>304</v>
      </c>
      <c r="L216" s="8">
        <v>173</v>
      </c>
      <c r="M216" s="19"/>
      <c r="N216" s="19">
        <f t="shared" si="15"/>
        <v>0</v>
      </c>
      <c r="O216" s="20"/>
      <c r="P216" s="19">
        <f t="shared" si="16"/>
        <v>0</v>
      </c>
      <c r="Q216" s="19">
        <f t="shared" si="17"/>
        <v>0</v>
      </c>
    </row>
    <row r="217" spans="1:17" x14ac:dyDescent="0.25">
      <c r="A217" s="6">
        <v>17</v>
      </c>
      <c r="B217" s="7" t="s">
        <v>325</v>
      </c>
      <c r="C217" s="8" t="s">
        <v>326</v>
      </c>
      <c r="D217" s="11" t="s">
        <v>649</v>
      </c>
      <c r="E217" s="7" t="s">
        <v>650</v>
      </c>
      <c r="F217" s="8" t="s">
        <v>651</v>
      </c>
      <c r="G217" s="22"/>
      <c r="H217" s="22"/>
      <c r="I217" s="22"/>
      <c r="J217" s="22"/>
      <c r="K217" s="11" t="s">
        <v>305</v>
      </c>
      <c r="L217" s="8">
        <v>43</v>
      </c>
      <c r="M217" s="19"/>
      <c r="N217" s="19">
        <f t="shared" si="15"/>
        <v>0</v>
      </c>
      <c r="O217" s="20"/>
      <c r="P217" s="19">
        <f t="shared" si="16"/>
        <v>0</v>
      </c>
      <c r="Q217" s="19">
        <f t="shared" si="17"/>
        <v>0</v>
      </c>
    </row>
    <row r="218" spans="1:17" x14ac:dyDescent="0.25">
      <c r="A218" s="6">
        <v>18</v>
      </c>
      <c r="B218" s="7" t="s">
        <v>652</v>
      </c>
      <c r="C218" s="8" t="s">
        <v>326</v>
      </c>
      <c r="D218" s="11" t="s">
        <v>649</v>
      </c>
      <c r="E218" s="7" t="s">
        <v>653</v>
      </c>
      <c r="F218" s="8" t="s">
        <v>651</v>
      </c>
      <c r="G218" s="22"/>
      <c r="H218" s="22"/>
      <c r="I218" s="22"/>
      <c r="J218" s="22"/>
      <c r="K218" s="11" t="s">
        <v>304</v>
      </c>
      <c r="L218" s="8">
        <v>390</v>
      </c>
      <c r="M218" s="19"/>
      <c r="N218" s="19">
        <f t="shared" si="15"/>
        <v>0</v>
      </c>
      <c r="O218" s="20"/>
      <c r="P218" s="19">
        <f t="shared" si="16"/>
        <v>0</v>
      </c>
      <c r="Q218" s="19">
        <f t="shared" si="17"/>
        <v>0</v>
      </c>
    </row>
    <row r="219" spans="1:17" x14ac:dyDescent="0.25">
      <c r="A219" s="6">
        <v>19</v>
      </c>
      <c r="B219" s="7" t="s">
        <v>654</v>
      </c>
      <c r="C219" s="8" t="s">
        <v>326</v>
      </c>
      <c r="D219" s="8" t="s">
        <v>655</v>
      </c>
      <c r="E219" s="7" t="s">
        <v>656</v>
      </c>
      <c r="F219" s="8" t="s">
        <v>651</v>
      </c>
      <c r="G219" s="22"/>
      <c r="H219" s="22"/>
      <c r="I219" s="22"/>
      <c r="J219" s="22"/>
      <c r="K219" s="11" t="s">
        <v>305</v>
      </c>
      <c r="L219" s="8">
        <v>200</v>
      </c>
      <c r="M219" s="19"/>
      <c r="N219" s="19">
        <f t="shared" si="15"/>
        <v>0</v>
      </c>
      <c r="O219" s="20"/>
      <c r="P219" s="19">
        <f t="shared" si="16"/>
        <v>0</v>
      </c>
      <c r="Q219" s="19">
        <f t="shared" si="17"/>
        <v>0</v>
      </c>
    </row>
    <row r="220" spans="1:17" x14ac:dyDescent="0.25">
      <c r="A220" s="6">
        <v>20</v>
      </c>
      <c r="B220" s="7" t="s">
        <v>327</v>
      </c>
      <c r="C220" s="8" t="s">
        <v>326</v>
      </c>
      <c r="D220" s="8" t="s">
        <v>655</v>
      </c>
      <c r="E220" s="7" t="s">
        <v>656</v>
      </c>
      <c r="F220" s="8" t="s">
        <v>50</v>
      </c>
      <c r="G220" s="22"/>
      <c r="H220" s="22"/>
      <c r="I220" s="22"/>
      <c r="J220" s="22"/>
      <c r="K220" s="11" t="s">
        <v>304</v>
      </c>
      <c r="L220" s="8">
        <v>376</v>
      </c>
      <c r="M220" s="19"/>
      <c r="N220" s="19">
        <f t="shared" si="15"/>
        <v>0</v>
      </c>
      <c r="O220" s="20"/>
      <c r="P220" s="19">
        <f t="shared" si="16"/>
        <v>0</v>
      </c>
      <c r="Q220" s="19">
        <f t="shared" si="17"/>
        <v>0</v>
      </c>
    </row>
    <row r="221" spans="1:17" x14ac:dyDescent="0.25">
      <c r="A221" s="6">
        <v>21</v>
      </c>
      <c r="B221" s="7" t="s">
        <v>328</v>
      </c>
      <c r="C221" s="8" t="s">
        <v>326</v>
      </c>
      <c r="D221" s="8" t="s">
        <v>655</v>
      </c>
      <c r="E221" s="7" t="s">
        <v>656</v>
      </c>
      <c r="F221" s="8" t="s">
        <v>50</v>
      </c>
      <c r="G221" s="22"/>
      <c r="H221" s="22"/>
      <c r="I221" s="22"/>
      <c r="J221" s="22"/>
      <c r="K221" s="11" t="s">
        <v>329</v>
      </c>
      <c r="L221" s="8">
        <v>103</v>
      </c>
      <c r="M221" s="19"/>
      <c r="N221" s="19">
        <f t="shared" si="15"/>
        <v>0</v>
      </c>
      <c r="O221" s="20"/>
      <c r="P221" s="19">
        <f t="shared" si="16"/>
        <v>0</v>
      </c>
      <c r="Q221" s="19">
        <f t="shared" si="17"/>
        <v>0</v>
      </c>
    </row>
    <row r="222" spans="1:17" x14ac:dyDescent="0.25">
      <c r="A222" s="6">
        <v>22</v>
      </c>
      <c r="B222" s="7" t="s">
        <v>657</v>
      </c>
      <c r="C222" s="8" t="s">
        <v>330</v>
      </c>
      <c r="D222" s="11" t="s">
        <v>649</v>
      </c>
      <c r="E222" s="7" t="s">
        <v>658</v>
      </c>
      <c r="F222" s="8" t="s">
        <v>331</v>
      </c>
      <c r="G222" s="22"/>
      <c r="H222" s="22"/>
      <c r="I222" s="22"/>
      <c r="J222" s="22"/>
      <c r="K222" s="11" t="s">
        <v>305</v>
      </c>
      <c r="L222" s="8">
        <v>806</v>
      </c>
      <c r="M222" s="19"/>
      <c r="N222" s="19">
        <f t="shared" si="15"/>
        <v>0</v>
      </c>
      <c r="O222" s="20"/>
      <c r="P222" s="19">
        <f t="shared" si="16"/>
        <v>0</v>
      </c>
      <c r="Q222" s="19">
        <f t="shared" si="17"/>
        <v>0</v>
      </c>
    </row>
    <row r="223" spans="1:17" x14ac:dyDescent="0.25">
      <c r="A223" s="6">
        <v>23</v>
      </c>
      <c r="B223" s="7" t="s">
        <v>659</v>
      </c>
      <c r="C223" s="8" t="s">
        <v>330</v>
      </c>
      <c r="D223" s="11" t="s">
        <v>649</v>
      </c>
      <c r="E223" s="7" t="s">
        <v>660</v>
      </c>
      <c r="F223" s="8" t="s">
        <v>331</v>
      </c>
      <c r="G223" s="22"/>
      <c r="H223" s="22"/>
      <c r="I223" s="22"/>
      <c r="J223" s="22"/>
      <c r="K223" s="11" t="s">
        <v>304</v>
      </c>
      <c r="L223" s="8">
        <v>1589</v>
      </c>
      <c r="M223" s="19"/>
      <c r="N223" s="19">
        <f t="shared" si="15"/>
        <v>0</v>
      </c>
      <c r="O223" s="20"/>
      <c r="P223" s="19">
        <f t="shared" si="16"/>
        <v>0</v>
      </c>
      <c r="Q223" s="19">
        <f t="shared" si="17"/>
        <v>0</v>
      </c>
    </row>
    <row r="224" spans="1:17" ht="25.5" x14ac:dyDescent="0.25">
      <c r="A224" s="6">
        <v>24</v>
      </c>
      <c r="B224" s="7" t="s">
        <v>333</v>
      </c>
      <c r="C224" s="8" t="s">
        <v>332</v>
      </c>
      <c r="D224" s="8"/>
      <c r="E224" s="7"/>
      <c r="F224" s="8">
        <v>0.99</v>
      </c>
      <c r="G224" s="22"/>
      <c r="H224" s="22"/>
      <c r="I224" s="22"/>
      <c r="J224" s="22"/>
      <c r="K224" s="11" t="s">
        <v>27</v>
      </c>
      <c r="L224" s="8">
        <v>55</v>
      </c>
      <c r="M224" s="19"/>
      <c r="N224" s="19">
        <f t="shared" si="15"/>
        <v>0</v>
      </c>
      <c r="O224" s="20"/>
      <c r="P224" s="19">
        <f t="shared" si="16"/>
        <v>0</v>
      </c>
      <c r="Q224" s="19">
        <f t="shared" si="17"/>
        <v>0</v>
      </c>
    </row>
    <row r="225" spans="1:17" x14ac:dyDescent="0.25">
      <c r="A225" s="6">
        <v>25</v>
      </c>
      <c r="B225" s="7" t="s">
        <v>334</v>
      </c>
      <c r="C225" s="8" t="s">
        <v>335</v>
      </c>
      <c r="D225" s="8"/>
      <c r="E225" s="7"/>
      <c r="F225" s="8" t="s">
        <v>50</v>
      </c>
      <c r="G225" s="22"/>
      <c r="H225" s="22"/>
      <c r="I225" s="22"/>
      <c r="J225" s="22"/>
      <c r="K225" s="11" t="s">
        <v>27</v>
      </c>
      <c r="L225" s="8">
        <v>19</v>
      </c>
      <c r="M225" s="19"/>
      <c r="N225" s="19">
        <f t="shared" si="15"/>
        <v>0</v>
      </c>
      <c r="O225" s="20"/>
      <c r="P225" s="19">
        <f t="shared" si="16"/>
        <v>0</v>
      </c>
      <c r="Q225" s="19">
        <f t="shared" si="17"/>
        <v>0</v>
      </c>
    </row>
    <row r="226" spans="1:17" x14ac:dyDescent="0.25">
      <c r="A226" s="6">
        <v>26</v>
      </c>
      <c r="B226" s="7" t="s">
        <v>337</v>
      </c>
      <c r="C226" s="8" t="s">
        <v>338</v>
      </c>
      <c r="D226" s="8" t="s">
        <v>655</v>
      </c>
      <c r="E226" s="7" t="s">
        <v>656</v>
      </c>
      <c r="F226" s="8">
        <v>99.8</v>
      </c>
      <c r="G226" s="22"/>
      <c r="H226" s="22"/>
      <c r="I226" s="22"/>
      <c r="J226" s="22"/>
      <c r="K226" s="11" t="s">
        <v>304</v>
      </c>
      <c r="L226" s="8">
        <v>100</v>
      </c>
      <c r="M226" s="19"/>
      <c r="N226" s="19">
        <f t="shared" si="15"/>
        <v>0</v>
      </c>
      <c r="O226" s="20"/>
      <c r="P226" s="19">
        <f t="shared" si="16"/>
        <v>0</v>
      </c>
      <c r="Q226" s="19">
        <f t="shared" si="17"/>
        <v>0</v>
      </c>
    </row>
    <row r="227" spans="1:17" x14ac:dyDescent="0.25">
      <c r="A227" s="6">
        <v>27</v>
      </c>
      <c r="B227" s="7" t="s">
        <v>337</v>
      </c>
      <c r="C227" s="8" t="s">
        <v>338</v>
      </c>
      <c r="D227" s="11" t="s">
        <v>649</v>
      </c>
      <c r="E227" s="7" t="s">
        <v>661</v>
      </c>
      <c r="F227" s="8">
        <v>99.8</v>
      </c>
      <c r="G227" s="22"/>
      <c r="H227" s="22"/>
      <c r="I227" s="22"/>
      <c r="J227" s="22"/>
      <c r="K227" s="11" t="s">
        <v>304</v>
      </c>
      <c r="L227" s="8">
        <v>100</v>
      </c>
      <c r="M227" s="19"/>
      <c r="N227" s="19">
        <f t="shared" si="15"/>
        <v>0</v>
      </c>
      <c r="O227" s="20"/>
      <c r="P227" s="19">
        <f t="shared" si="16"/>
        <v>0</v>
      </c>
      <c r="Q227" s="19">
        <f t="shared" si="17"/>
        <v>0</v>
      </c>
    </row>
    <row r="228" spans="1:17" ht="25.5" x14ac:dyDescent="0.25">
      <c r="A228" s="6">
        <v>28</v>
      </c>
      <c r="B228" s="7" t="s">
        <v>339</v>
      </c>
      <c r="C228" s="8" t="s">
        <v>338</v>
      </c>
      <c r="D228" s="8"/>
      <c r="E228" s="7"/>
      <c r="F228" s="8" t="s">
        <v>50</v>
      </c>
      <c r="G228" s="22"/>
      <c r="H228" s="22"/>
      <c r="I228" s="22"/>
      <c r="J228" s="22"/>
      <c r="K228" s="11" t="s">
        <v>27</v>
      </c>
      <c r="L228" s="8">
        <v>65</v>
      </c>
      <c r="M228" s="19"/>
      <c r="N228" s="19">
        <f t="shared" si="15"/>
        <v>0</v>
      </c>
      <c r="O228" s="20"/>
      <c r="P228" s="19">
        <f t="shared" si="16"/>
        <v>0</v>
      </c>
      <c r="Q228" s="19">
        <f t="shared" si="17"/>
        <v>0</v>
      </c>
    </row>
    <row r="229" spans="1:17" x14ac:dyDescent="0.25">
      <c r="A229" s="6">
        <v>29</v>
      </c>
      <c r="B229" s="7" t="s">
        <v>662</v>
      </c>
      <c r="C229" s="8" t="s">
        <v>340</v>
      </c>
      <c r="D229" s="11" t="s">
        <v>649</v>
      </c>
      <c r="E229" s="7" t="s">
        <v>663</v>
      </c>
      <c r="F229" s="8" t="s">
        <v>664</v>
      </c>
      <c r="G229" s="22"/>
      <c r="H229" s="22"/>
      <c r="I229" s="22"/>
      <c r="J229" s="22"/>
      <c r="K229" s="11" t="s">
        <v>304</v>
      </c>
      <c r="L229" s="8">
        <v>613</v>
      </c>
      <c r="M229" s="19"/>
      <c r="N229" s="19">
        <f t="shared" si="15"/>
        <v>0</v>
      </c>
      <c r="O229" s="20"/>
      <c r="P229" s="19">
        <f t="shared" si="16"/>
        <v>0</v>
      </c>
      <c r="Q229" s="19">
        <f t="shared" si="17"/>
        <v>0</v>
      </c>
    </row>
    <row r="230" spans="1:17" ht="25.5" x14ac:dyDescent="0.25">
      <c r="A230" s="6">
        <v>30</v>
      </c>
      <c r="B230" s="7" t="s">
        <v>341</v>
      </c>
      <c r="C230" s="8" t="s">
        <v>340</v>
      </c>
      <c r="D230" s="8"/>
      <c r="E230" s="7"/>
      <c r="F230" s="8" t="s">
        <v>50</v>
      </c>
      <c r="G230" s="22"/>
      <c r="H230" s="22"/>
      <c r="I230" s="22"/>
      <c r="J230" s="22"/>
      <c r="K230" s="11" t="s">
        <v>27</v>
      </c>
      <c r="L230" s="8">
        <v>42</v>
      </c>
      <c r="M230" s="19"/>
      <c r="N230" s="19">
        <f t="shared" si="15"/>
        <v>0</v>
      </c>
      <c r="O230" s="20"/>
      <c r="P230" s="19">
        <f t="shared" si="16"/>
        <v>0</v>
      </c>
      <c r="Q230" s="19">
        <f t="shared" si="17"/>
        <v>0</v>
      </c>
    </row>
    <row r="231" spans="1:17" ht="25.5" x14ac:dyDescent="0.25">
      <c r="A231" s="6">
        <v>31</v>
      </c>
      <c r="B231" s="7" t="s">
        <v>342</v>
      </c>
      <c r="C231" s="8" t="s">
        <v>340</v>
      </c>
      <c r="D231" s="8"/>
      <c r="E231" s="7"/>
      <c r="F231" s="8" t="s">
        <v>50</v>
      </c>
      <c r="G231" s="22"/>
      <c r="H231" s="22"/>
      <c r="I231" s="22"/>
      <c r="J231" s="22"/>
      <c r="K231" s="11" t="s">
        <v>329</v>
      </c>
      <c r="L231" s="8">
        <v>145</v>
      </c>
      <c r="M231" s="19"/>
      <c r="N231" s="19">
        <f t="shared" si="15"/>
        <v>0</v>
      </c>
      <c r="O231" s="20"/>
      <c r="P231" s="19">
        <f t="shared" si="16"/>
        <v>0</v>
      </c>
      <c r="Q231" s="19">
        <f t="shared" si="17"/>
        <v>0</v>
      </c>
    </row>
    <row r="232" spans="1:17" x14ac:dyDescent="0.25">
      <c r="A232" s="6">
        <v>32</v>
      </c>
      <c r="B232" s="7" t="s">
        <v>343</v>
      </c>
      <c r="C232" s="8" t="s">
        <v>344</v>
      </c>
      <c r="D232" s="8"/>
      <c r="E232" s="7"/>
      <c r="F232" s="8" t="s">
        <v>50</v>
      </c>
      <c r="G232" s="22"/>
      <c r="H232" s="22"/>
      <c r="I232" s="22"/>
      <c r="J232" s="22"/>
      <c r="K232" s="11" t="s">
        <v>27</v>
      </c>
      <c r="L232" s="8">
        <v>154</v>
      </c>
      <c r="M232" s="19"/>
      <c r="N232" s="19">
        <f t="shared" si="15"/>
        <v>0</v>
      </c>
      <c r="O232" s="20"/>
      <c r="P232" s="19">
        <f t="shared" si="16"/>
        <v>0</v>
      </c>
      <c r="Q232" s="19">
        <f t="shared" si="17"/>
        <v>0</v>
      </c>
    </row>
    <row r="233" spans="1:17" x14ac:dyDescent="0.25">
      <c r="A233" s="6">
        <v>33</v>
      </c>
      <c r="B233" s="7" t="s">
        <v>665</v>
      </c>
      <c r="C233" s="8" t="s">
        <v>345</v>
      </c>
      <c r="D233" s="11" t="s">
        <v>649</v>
      </c>
      <c r="E233" s="7" t="s">
        <v>666</v>
      </c>
      <c r="F233" s="8" t="s">
        <v>667</v>
      </c>
      <c r="G233" s="22"/>
      <c r="H233" s="22"/>
      <c r="I233" s="22"/>
      <c r="J233" s="22"/>
      <c r="K233" s="11" t="s">
        <v>304</v>
      </c>
      <c r="L233" s="8">
        <v>94</v>
      </c>
      <c r="M233" s="19"/>
      <c r="N233" s="19">
        <f t="shared" si="15"/>
        <v>0</v>
      </c>
      <c r="O233" s="20"/>
      <c r="P233" s="19">
        <f t="shared" si="16"/>
        <v>0</v>
      </c>
      <c r="Q233" s="19">
        <f t="shared" si="17"/>
        <v>0</v>
      </c>
    </row>
    <row r="234" spans="1:17" ht="25.5" x14ac:dyDescent="0.25">
      <c r="A234" s="6">
        <v>34</v>
      </c>
      <c r="B234" s="7" t="s">
        <v>346</v>
      </c>
      <c r="C234" s="8" t="s">
        <v>345</v>
      </c>
      <c r="D234" s="8"/>
      <c r="E234" s="7"/>
      <c r="F234" s="8" t="s">
        <v>50</v>
      </c>
      <c r="G234" s="22"/>
      <c r="H234" s="22"/>
      <c r="I234" s="22"/>
      <c r="J234" s="22"/>
      <c r="K234" s="11" t="s">
        <v>27</v>
      </c>
      <c r="L234" s="8">
        <v>28</v>
      </c>
      <c r="M234" s="19"/>
      <c r="N234" s="19">
        <f t="shared" si="15"/>
        <v>0</v>
      </c>
      <c r="O234" s="20"/>
      <c r="P234" s="19">
        <f t="shared" si="16"/>
        <v>0</v>
      </c>
      <c r="Q234" s="19">
        <f t="shared" si="17"/>
        <v>0</v>
      </c>
    </row>
    <row r="235" spans="1:17" x14ac:dyDescent="0.25">
      <c r="A235" s="6">
        <v>35</v>
      </c>
      <c r="B235" s="7" t="s">
        <v>347</v>
      </c>
      <c r="C235" s="8" t="s">
        <v>348</v>
      </c>
      <c r="D235" s="8"/>
      <c r="E235" s="7"/>
      <c r="F235" s="8" t="s">
        <v>50</v>
      </c>
      <c r="G235" s="22"/>
      <c r="H235" s="22"/>
      <c r="I235" s="22"/>
      <c r="J235" s="22"/>
      <c r="K235" s="11" t="s">
        <v>27</v>
      </c>
      <c r="L235" s="8">
        <v>202</v>
      </c>
      <c r="M235" s="19"/>
      <c r="N235" s="19">
        <f t="shared" si="15"/>
        <v>0</v>
      </c>
      <c r="O235" s="20"/>
      <c r="P235" s="19">
        <f t="shared" si="16"/>
        <v>0</v>
      </c>
      <c r="Q235" s="19">
        <f t="shared" si="17"/>
        <v>0</v>
      </c>
    </row>
    <row r="236" spans="1:17" x14ac:dyDescent="0.25">
      <c r="A236" s="6">
        <v>36</v>
      </c>
      <c r="B236" s="7" t="s">
        <v>349</v>
      </c>
      <c r="C236" s="8" t="s">
        <v>350</v>
      </c>
      <c r="D236" s="8"/>
      <c r="E236" s="7"/>
      <c r="F236" s="8" t="s">
        <v>50</v>
      </c>
      <c r="G236" s="22"/>
      <c r="H236" s="22"/>
      <c r="I236" s="22"/>
      <c r="J236" s="22"/>
      <c r="K236" s="11" t="s">
        <v>27</v>
      </c>
      <c r="L236" s="8">
        <v>123</v>
      </c>
      <c r="M236" s="19"/>
      <c r="N236" s="19">
        <f t="shared" si="15"/>
        <v>0</v>
      </c>
      <c r="O236" s="20"/>
      <c r="P236" s="19">
        <f t="shared" si="16"/>
        <v>0</v>
      </c>
      <c r="Q236" s="19">
        <f t="shared" si="17"/>
        <v>0</v>
      </c>
    </row>
    <row r="237" spans="1:17" x14ac:dyDescent="0.25">
      <c r="A237" s="6">
        <v>37</v>
      </c>
      <c r="B237" s="7" t="s">
        <v>351</v>
      </c>
      <c r="C237" s="8" t="s">
        <v>350</v>
      </c>
      <c r="D237" s="8"/>
      <c r="E237" s="7"/>
      <c r="F237" s="8" t="s">
        <v>50</v>
      </c>
      <c r="G237" s="22"/>
      <c r="H237" s="22"/>
      <c r="I237" s="22"/>
      <c r="J237" s="22"/>
      <c r="K237" s="11" t="s">
        <v>304</v>
      </c>
      <c r="L237" s="8">
        <v>93</v>
      </c>
      <c r="M237" s="19"/>
      <c r="N237" s="19">
        <f t="shared" si="15"/>
        <v>0</v>
      </c>
      <c r="O237" s="20"/>
      <c r="P237" s="19">
        <f t="shared" si="16"/>
        <v>0</v>
      </c>
      <c r="Q237" s="19">
        <f t="shared" si="17"/>
        <v>0</v>
      </c>
    </row>
    <row r="238" spans="1:17" s="21" customFormat="1" ht="25.5" customHeight="1" x14ac:dyDescent="0.25">
      <c r="A238" s="48" t="s">
        <v>301</v>
      </c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23">
        <f>SUM(N201:N237)</f>
        <v>0</v>
      </c>
      <c r="O238" s="24"/>
      <c r="P238" s="23">
        <f>SUM(P201:P237)</f>
        <v>0</v>
      </c>
      <c r="Q238" s="23">
        <f>SUM(Q201:Q237)</f>
        <v>0</v>
      </c>
    </row>
    <row r="239" spans="1:17" ht="18.75" x14ac:dyDescent="0.25">
      <c r="A239" s="53" t="s">
        <v>433</v>
      </c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54"/>
    </row>
    <row r="240" spans="1:17" ht="25.5" x14ac:dyDescent="0.25">
      <c r="A240" s="6">
        <v>1</v>
      </c>
      <c r="B240" s="7" t="s">
        <v>356</v>
      </c>
      <c r="C240" s="8" t="s">
        <v>357</v>
      </c>
      <c r="D240" s="8" t="s">
        <v>353</v>
      </c>
      <c r="E240" s="7" t="s">
        <v>358</v>
      </c>
      <c r="F240" s="8" t="s">
        <v>359</v>
      </c>
      <c r="G240" s="22"/>
      <c r="H240" s="22"/>
      <c r="I240" s="22"/>
      <c r="J240" s="22"/>
      <c r="K240" s="8" t="s">
        <v>360</v>
      </c>
      <c r="L240" s="8">
        <v>1</v>
      </c>
      <c r="M240" s="19"/>
      <c r="N240" s="19">
        <f t="shared" ref="N240:N269" si="18">ROUND(L240*M240,2)</f>
        <v>0</v>
      </c>
      <c r="O240" s="20"/>
      <c r="P240" s="19">
        <f t="shared" ref="P240:P269" si="19">ROUND(N240*O240,2)</f>
        <v>0</v>
      </c>
      <c r="Q240" s="19">
        <f t="shared" ref="Q240:Q269" si="20">SUM(N240+P240)</f>
        <v>0</v>
      </c>
    </row>
    <row r="241" spans="1:17" x14ac:dyDescent="0.25">
      <c r="A241" s="6">
        <v>2</v>
      </c>
      <c r="B241" s="7" t="s">
        <v>356</v>
      </c>
      <c r="C241" s="8" t="s">
        <v>357</v>
      </c>
      <c r="D241" s="8" t="s">
        <v>353</v>
      </c>
      <c r="E241" s="7" t="s">
        <v>362</v>
      </c>
      <c r="F241" s="8" t="s">
        <v>359</v>
      </c>
      <c r="G241" s="22"/>
      <c r="H241" s="22"/>
      <c r="I241" s="22"/>
      <c r="J241" s="22"/>
      <c r="K241" s="8" t="s">
        <v>109</v>
      </c>
      <c r="L241" s="8">
        <v>10</v>
      </c>
      <c r="M241" s="19"/>
      <c r="N241" s="19">
        <f t="shared" si="18"/>
        <v>0</v>
      </c>
      <c r="O241" s="20"/>
      <c r="P241" s="19">
        <f t="shared" si="19"/>
        <v>0</v>
      </c>
      <c r="Q241" s="19">
        <f t="shared" si="20"/>
        <v>0</v>
      </c>
    </row>
    <row r="242" spans="1:17" ht="38.25" x14ac:dyDescent="0.25">
      <c r="A242" s="6">
        <v>3</v>
      </c>
      <c r="B242" s="7" t="s">
        <v>364</v>
      </c>
      <c r="C242" s="8" t="s">
        <v>365</v>
      </c>
      <c r="D242" s="8" t="s">
        <v>353</v>
      </c>
      <c r="E242" s="7" t="s">
        <v>366</v>
      </c>
      <c r="F242" s="8" t="s">
        <v>359</v>
      </c>
      <c r="G242" s="22"/>
      <c r="H242" s="22"/>
      <c r="I242" s="22"/>
      <c r="J242" s="22"/>
      <c r="K242" s="8" t="s">
        <v>367</v>
      </c>
      <c r="L242" s="8">
        <v>13</v>
      </c>
      <c r="M242" s="19"/>
      <c r="N242" s="19">
        <f t="shared" si="18"/>
        <v>0</v>
      </c>
      <c r="O242" s="20"/>
      <c r="P242" s="19">
        <f t="shared" si="19"/>
        <v>0</v>
      </c>
      <c r="Q242" s="19">
        <f t="shared" si="20"/>
        <v>0</v>
      </c>
    </row>
    <row r="243" spans="1:17" x14ac:dyDescent="0.25">
      <c r="A243" s="6">
        <v>4</v>
      </c>
      <c r="B243" s="7" t="s">
        <v>364</v>
      </c>
      <c r="C243" s="8" t="s">
        <v>365</v>
      </c>
      <c r="D243" s="8" t="s">
        <v>353</v>
      </c>
      <c r="E243" s="7" t="s">
        <v>368</v>
      </c>
      <c r="F243" s="8" t="s">
        <v>359</v>
      </c>
      <c r="G243" s="22"/>
      <c r="H243" s="22"/>
      <c r="I243" s="22"/>
      <c r="J243" s="22"/>
      <c r="K243" s="8" t="s">
        <v>369</v>
      </c>
      <c r="L243" s="8">
        <v>1</v>
      </c>
      <c r="M243" s="19"/>
      <c r="N243" s="19">
        <f t="shared" si="18"/>
        <v>0</v>
      </c>
      <c r="O243" s="20"/>
      <c r="P243" s="19">
        <f t="shared" si="19"/>
        <v>0</v>
      </c>
      <c r="Q243" s="19">
        <f t="shared" si="20"/>
        <v>0</v>
      </c>
    </row>
    <row r="244" spans="1:17" x14ac:dyDescent="0.25">
      <c r="A244" s="6">
        <v>5</v>
      </c>
      <c r="B244" s="7" t="s">
        <v>364</v>
      </c>
      <c r="C244" s="8" t="s">
        <v>365</v>
      </c>
      <c r="D244" s="8" t="s">
        <v>353</v>
      </c>
      <c r="E244" s="7" t="s">
        <v>370</v>
      </c>
      <c r="F244" s="8" t="s">
        <v>359</v>
      </c>
      <c r="G244" s="22"/>
      <c r="H244" s="22"/>
      <c r="I244" s="22"/>
      <c r="J244" s="22"/>
      <c r="K244" s="8" t="s">
        <v>35</v>
      </c>
      <c r="L244" s="8">
        <v>6</v>
      </c>
      <c r="M244" s="19"/>
      <c r="N244" s="19">
        <f t="shared" si="18"/>
        <v>0</v>
      </c>
      <c r="O244" s="20"/>
      <c r="P244" s="19">
        <f t="shared" si="19"/>
        <v>0</v>
      </c>
      <c r="Q244" s="19">
        <f t="shared" si="20"/>
        <v>0</v>
      </c>
    </row>
    <row r="245" spans="1:17" x14ac:dyDescent="0.25">
      <c r="A245" s="6">
        <v>6</v>
      </c>
      <c r="B245" s="7" t="s">
        <v>371</v>
      </c>
      <c r="C245" s="8" t="s">
        <v>372</v>
      </c>
      <c r="D245" s="8" t="s">
        <v>353</v>
      </c>
      <c r="E245" s="7" t="s">
        <v>373</v>
      </c>
      <c r="F245" s="8" t="s">
        <v>359</v>
      </c>
      <c r="G245" s="22"/>
      <c r="H245" s="22"/>
      <c r="I245" s="22"/>
      <c r="J245" s="22"/>
      <c r="K245" s="8" t="s">
        <v>31</v>
      </c>
      <c r="L245" s="8">
        <v>8</v>
      </c>
      <c r="M245" s="19"/>
      <c r="N245" s="19">
        <f t="shared" si="18"/>
        <v>0</v>
      </c>
      <c r="O245" s="20"/>
      <c r="P245" s="19">
        <f t="shared" si="19"/>
        <v>0</v>
      </c>
      <c r="Q245" s="19">
        <f t="shared" si="20"/>
        <v>0</v>
      </c>
    </row>
    <row r="246" spans="1:17" x14ac:dyDescent="0.25">
      <c r="A246" s="6">
        <v>7</v>
      </c>
      <c r="B246" s="7" t="s">
        <v>371</v>
      </c>
      <c r="C246" s="8" t="s">
        <v>372</v>
      </c>
      <c r="D246" s="8" t="s">
        <v>353</v>
      </c>
      <c r="E246" s="7" t="s">
        <v>374</v>
      </c>
      <c r="F246" s="8" t="s">
        <v>359</v>
      </c>
      <c r="G246" s="22"/>
      <c r="H246" s="22"/>
      <c r="I246" s="22"/>
      <c r="J246" s="22"/>
      <c r="K246" s="8" t="s">
        <v>31</v>
      </c>
      <c r="L246" s="8">
        <v>4</v>
      </c>
      <c r="M246" s="19"/>
      <c r="N246" s="19">
        <f t="shared" si="18"/>
        <v>0</v>
      </c>
      <c r="O246" s="20"/>
      <c r="P246" s="19">
        <f t="shared" si="19"/>
        <v>0</v>
      </c>
      <c r="Q246" s="19">
        <f t="shared" si="20"/>
        <v>0</v>
      </c>
    </row>
    <row r="247" spans="1:17" x14ac:dyDescent="0.25">
      <c r="A247" s="6">
        <v>8</v>
      </c>
      <c r="B247" s="7" t="s">
        <v>371</v>
      </c>
      <c r="C247" s="8" t="s">
        <v>372</v>
      </c>
      <c r="D247" s="8" t="s">
        <v>353</v>
      </c>
      <c r="E247" s="7" t="s">
        <v>375</v>
      </c>
      <c r="F247" s="8" t="s">
        <v>359</v>
      </c>
      <c r="G247" s="22"/>
      <c r="H247" s="22"/>
      <c r="I247" s="22"/>
      <c r="J247" s="22"/>
      <c r="K247" s="8" t="s">
        <v>139</v>
      </c>
      <c r="L247" s="8">
        <v>15</v>
      </c>
      <c r="M247" s="19"/>
      <c r="N247" s="19">
        <f t="shared" si="18"/>
        <v>0</v>
      </c>
      <c r="O247" s="20"/>
      <c r="P247" s="19">
        <f t="shared" si="19"/>
        <v>0</v>
      </c>
      <c r="Q247" s="19">
        <f t="shared" si="20"/>
        <v>0</v>
      </c>
    </row>
    <row r="248" spans="1:17" x14ac:dyDescent="0.25">
      <c r="A248" s="6">
        <v>9</v>
      </c>
      <c r="B248" s="7" t="s">
        <v>371</v>
      </c>
      <c r="C248" s="8" t="s">
        <v>372</v>
      </c>
      <c r="D248" s="8" t="s">
        <v>353</v>
      </c>
      <c r="E248" s="7" t="s">
        <v>376</v>
      </c>
      <c r="F248" s="8" t="s">
        <v>359</v>
      </c>
      <c r="G248" s="22"/>
      <c r="H248" s="22"/>
      <c r="I248" s="22"/>
      <c r="J248" s="22"/>
      <c r="K248" s="8" t="s">
        <v>35</v>
      </c>
      <c r="L248" s="8">
        <v>7</v>
      </c>
      <c r="M248" s="19"/>
      <c r="N248" s="19">
        <f t="shared" si="18"/>
        <v>0</v>
      </c>
      <c r="O248" s="20"/>
      <c r="P248" s="19">
        <f t="shared" si="19"/>
        <v>0</v>
      </c>
      <c r="Q248" s="19">
        <f t="shared" si="20"/>
        <v>0</v>
      </c>
    </row>
    <row r="249" spans="1:17" x14ac:dyDescent="0.25">
      <c r="A249" s="6">
        <v>10</v>
      </c>
      <c r="B249" s="7" t="s">
        <v>377</v>
      </c>
      <c r="C249" s="8" t="s">
        <v>372</v>
      </c>
      <c r="D249" s="8" t="s">
        <v>353</v>
      </c>
      <c r="E249" s="7" t="s">
        <v>378</v>
      </c>
      <c r="F249" s="8" t="s">
        <v>359</v>
      </c>
      <c r="G249" s="22"/>
      <c r="H249" s="22"/>
      <c r="I249" s="22"/>
      <c r="J249" s="22"/>
      <c r="K249" s="8" t="s">
        <v>31</v>
      </c>
      <c r="L249" s="8">
        <v>3</v>
      </c>
      <c r="M249" s="19"/>
      <c r="N249" s="19">
        <f t="shared" si="18"/>
        <v>0</v>
      </c>
      <c r="O249" s="20"/>
      <c r="P249" s="19">
        <f t="shared" si="19"/>
        <v>0</v>
      </c>
      <c r="Q249" s="19">
        <f t="shared" si="20"/>
        <v>0</v>
      </c>
    </row>
    <row r="250" spans="1:17" x14ac:dyDescent="0.25">
      <c r="A250" s="6">
        <v>11</v>
      </c>
      <c r="B250" s="7" t="s">
        <v>377</v>
      </c>
      <c r="C250" s="8" t="s">
        <v>372</v>
      </c>
      <c r="D250" s="8" t="s">
        <v>353</v>
      </c>
      <c r="E250" s="7" t="s">
        <v>379</v>
      </c>
      <c r="F250" s="8" t="s">
        <v>359</v>
      </c>
      <c r="G250" s="22"/>
      <c r="H250" s="22"/>
      <c r="I250" s="22"/>
      <c r="J250" s="22"/>
      <c r="K250" s="8" t="s">
        <v>31</v>
      </c>
      <c r="L250" s="8">
        <v>1</v>
      </c>
      <c r="M250" s="19"/>
      <c r="N250" s="19">
        <f t="shared" si="18"/>
        <v>0</v>
      </c>
      <c r="O250" s="20"/>
      <c r="P250" s="19">
        <f t="shared" si="19"/>
        <v>0</v>
      </c>
      <c r="Q250" s="19">
        <f t="shared" si="20"/>
        <v>0</v>
      </c>
    </row>
    <row r="251" spans="1:17" x14ac:dyDescent="0.25">
      <c r="A251" s="6">
        <v>12</v>
      </c>
      <c r="B251" s="7" t="s">
        <v>377</v>
      </c>
      <c r="C251" s="8" t="s">
        <v>372</v>
      </c>
      <c r="D251" s="8" t="s">
        <v>353</v>
      </c>
      <c r="E251" s="7" t="s">
        <v>380</v>
      </c>
      <c r="F251" s="8" t="s">
        <v>359</v>
      </c>
      <c r="G251" s="22"/>
      <c r="H251" s="22"/>
      <c r="I251" s="22"/>
      <c r="J251" s="22"/>
      <c r="K251" s="8" t="s">
        <v>139</v>
      </c>
      <c r="L251" s="8">
        <v>28</v>
      </c>
      <c r="M251" s="19"/>
      <c r="N251" s="19">
        <f t="shared" si="18"/>
        <v>0</v>
      </c>
      <c r="O251" s="20"/>
      <c r="P251" s="19">
        <f t="shared" si="19"/>
        <v>0</v>
      </c>
      <c r="Q251" s="19">
        <f t="shared" si="20"/>
        <v>0</v>
      </c>
    </row>
    <row r="252" spans="1:17" x14ac:dyDescent="0.25">
      <c r="A252" s="6">
        <v>13</v>
      </c>
      <c r="B252" s="7" t="s">
        <v>381</v>
      </c>
      <c r="C252" s="8" t="s">
        <v>372</v>
      </c>
      <c r="D252" s="8" t="s">
        <v>353</v>
      </c>
      <c r="E252" s="7" t="s">
        <v>382</v>
      </c>
      <c r="F252" s="8" t="s">
        <v>359</v>
      </c>
      <c r="G252" s="22"/>
      <c r="H252" s="22"/>
      <c r="I252" s="22"/>
      <c r="J252" s="22"/>
      <c r="K252" s="8" t="s">
        <v>31</v>
      </c>
      <c r="L252" s="8">
        <v>6</v>
      </c>
      <c r="M252" s="19"/>
      <c r="N252" s="19">
        <f t="shared" si="18"/>
        <v>0</v>
      </c>
      <c r="O252" s="20"/>
      <c r="P252" s="19">
        <f t="shared" si="19"/>
        <v>0</v>
      </c>
      <c r="Q252" s="19">
        <f t="shared" si="20"/>
        <v>0</v>
      </c>
    </row>
    <row r="253" spans="1:17" ht="25.5" x14ac:dyDescent="0.25">
      <c r="A253" s="6">
        <v>14</v>
      </c>
      <c r="B253" s="7" t="s">
        <v>383</v>
      </c>
      <c r="C253" s="8" t="s">
        <v>384</v>
      </c>
      <c r="D253" s="8" t="s">
        <v>353</v>
      </c>
      <c r="E253" s="7" t="s">
        <v>386</v>
      </c>
      <c r="F253" s="8" t="s">
        <v>385</v>
      </c>
      <c r="G253" s="22"/>
      <c r="H253" s="22"/>
      <c r="I253" s="22"/>
      <c r="J253" s="22"/>
      <c r="K253" s="8" t="s">
        <v>360</v>
      </c>
      <c r="L253" s="8">
        <v>5</v>
      </c>
      <c r="M253" s="19"/>
      <c r="N253" s="19">
        <f t="shared" si="18"/>
        <v>0</v>
      </c>
      <c r="O253" s="20"/>
      <c r="P253" s="19">
        <f t="shared" si="19"/>
        <v>0</v>
      </c>
      <c r="Q253" s="19">
        <f t="shared" si="20"/>
        <v>0</v>
      </c>
    </row>
    <row r="254" spans="1:17" x14ac:dyDescent="0.25">
      <c r="A254" s="6">
        <v>15</v>
      </c>
      <c r="B254" s="7" t="s">
        <v>383</v>
      </c>
      <c r="C254" s="8" t="s">
        <v>384</v>
      </c>
      <c r="D254" s="8" t="s">
        <v>353</v>
      </c>
      <c r="E254" s="7" t="s">
        <v>387</v>
      </c>
      <c r="F254" s="8" t="s">
        <v>385</v>
      </c>
      <c r="G254" s="22"/>
      <c r="H254" s="22"/>
      <c r="I254" s="22"/>
      <c r="J254" s="22"/>
      <c r="K254" s="8" t="s">
        <v>109</v>
      </c>
      <c r="L254" s="8">
        <v>22</v>
      </c>
      <c r="M254" s="19"/>
      <c r="N254" s="19">
        <f t="shared" si="18"/>
        <v>0</v>
      </c>
      <c r="O254" s="20"/>
      <c r="P254" s="19">
        <f t="shared" si="19"/>
        <v>0</v>
      </c>
      <c r="Q254" s="19">
        <f t="shared" si="20"/>
        <v>0</v>
      </c>
    </row>
    <row r="255" spans="1:17" x14ac:dyDescent="0.25">
      <c r="A255" s="6">
        <v>16</v>
      </c>
      <c r="B255" s="7" t="s">
        <v>383</v>
      </c>
      <c r="C255" s="8" t="s">
        <v>384</v>
      </c>
      <c r="D255" s="8" t="s">
        <v>353</v>
      </c>
      <c r="E255" s="7" t="s">
        <v>388</v>
      </c>
      <c r="F255" s="8" t="s">
        <v>385</v>
      </c>
      <c r="G255" s="22"/>
      <c r="H255" s="22"/>
      <c r="I255" s="22"/>
      <c r="J255" s="22"/>
      <c r="K255" s="8" t="s">
        <v>363</v>
      </c>
      <c r="L255" s="8">
        <v>2</v>
      </c>
      <c r="M255" s="19"/>
      <c r="N255" s="19">
        <f t="shared" si="18"/>
        <v>0</v>
      </c>
      <c r="O255" s="20"/>
      <c r="P255" s="19">
        <f t="shared" si="19"/>
        <v>0</v>
      </c>
      <c r="Q255" s="19">
        <f t="shared" si="20"/>
        <v>0</v>
      </c>
    </row>
    <row r="256" spans="1:17" ht="38.25" x14ac:dyDescent="0.25">
      <c r="A256" s="6">
        <v>17</v>
      </c>
      <c r="B256" s="7" t="s">
        <v>383</v>
      </c>
      <c r="C256" s="8" t="s">
        <v>384</v>
      </c>
      <c r="D256" s="8" t="s">
        <v>353</v>
      </c>
      <c r="E256" s="7" t="s">
        <v>670</v>
      </c>
      <c r="F256" s="8" t="s">
        <v>385</v>
      </c>
      <c r="G256" s="22"/>
      <c r="H256" s="22"/>
      <c r="I256" s="22"/>
      <c r="J256" s="22"/>
      <c r="K256" s="8" t="s">
        <v>389</v>
      </c>
      <c r="L256" s="8">
        <v>5</v>
      </c>
      <c r="M256" s="19"/>
      <c r="N256" s="19">
        <f t="shared" si="18"/>
        <v>0</v>
      </c>
      <c r="O256" s="20"/>
      <c r="P256" s="19">
        <f t="shared" si="19"/>
        <v>0</v>
      </c>
      <c r="Q256" s="19">
        <f t="shared" si="20"/>
        <v>0</v>
      </c>
    </row>
    <row r="257" spans="1:17" ht="38.25" x14ac:dyDescent="0.25">
      <c r="A257" s="6">
        <v>18</v>
      </c>
      <c r="B257" s="7" t="s">
        <v>390</v>
      </c>
      <c r="C257" s="8" t="s">
        <v>391</v>
      </c>
      <c r="D257" s="8" t="s">
        <v>353</v>
      </c>
      <c r="E257" s="7" t="s">
        <v>392</v>
      </c>
      <c r="F257" s="8" t="s">
        <v>359</v>
      </c>
      <c r="G257" s="22"/>
      <c r="H257" s="22"/>
      <c r="I257" s="22"/>
      <c r="J257" s="22"/>
      <c r="K257" s="8" t="s">
        <v>361</v>
      </c>
      <c r="L257" s="8">
        <v>3</v>
      </c>
      <c r="M257" s="19"/>
      <c r="N257" s="19">
        <f t="shared" si="18"/>
        <v>0</v>
      </c>
      <c r="O257" s="20"/>
      <c r="P257" s="19">
        <f t="shared" si="19"/>
        <v>0</v>
      </c>
      <c r="Q257" s="19">
        <f t="shared" si="20"/>
        <v>0</v>
      </c>
    </row>
    <row r="258" spans="1:17" x14ac:dyDescent="0.25">
      <c r="A258" s="6">
        <v>19</v>
      </c>
      <c r="B258" s="7" t="s">
        <v>390</v>
      </c>
      <c r="C258" s="8" t="s">
        <v>391</v>
      </c>
      <c r="D258" s="8" t="s">
        <v>353</v>
      </c>
      <c r="E258" s="7" t="s">
        <v>393</v>
      </c>
      <c r="F258" s="8" t="s">
        <v>359</v>
      </c>
      <c r="G258" s="22"/>
      <c r="H258" s="22"/>
      <c r="I258" s="22"/>
      <c r="J258" s="22"/>
      <c r="K258" s="8" t="s">
        <v>109</v>
      </c>
      <c r="L258" s="8">
        <v>38</v>
      </c>
      <c r="M258" s="19"/>
      <c r="N258" s="19">
        <f t="shared" si="18"/>
        <v>0</v>
      </c>
      <c r="O258" s="20"/>
      <c r="P258" s="19">
        <f t="shared" si="19"/>
        <v>0</v>
      </c>
      <c r="Q258" s="19">
        <f t="shared" si="20"/>
        <v>0</v>
      </c>
    </row>
    <row r="259" spans="1:17" x14ac:dyDescent="0.25">
      <c r="A259" s="6">
        <v>20</v>
      </c>
      <c r="B259" s="7" t="s">
        <v>390</v>
      </c>
      <c r="C259" s="8" t="s">
        <v>391</v>
      </c>
      <c r="D259" s="8" t="s">
        <v>353</v>
      </c>
      <c r="E259" s="7" t="s">
        <v>394</v>
      </c>
      <c r="F259" s="8" t="s">
        <v>359</v>
      </c>
      <c r="G259" s="22"/>
      <c r="H259" s="22"/>
      <c r="I259" s="22"/>
      <c r="J259" s="22"/>
      <c r="K259" s="8" t="s">
        <v>369</v>
      </c>
      <c r="L259" s="8">
        <v>5</v>
      </c>
      <c r="M259" s="19"/>
      <c r="N259" s="19">
        <f t="shared" si="18"/>
        <v>0</v>
      </c>
      <c r="O259" s="20"/>
      <c r="P259" s="19">
        <f t="shared" si="19"/>
        <v>0</v>
      </c>
      <c r="Q259" s="19">
        <f t="shared" si="20"/>
        <v>0</v>
      </c>
    </row>
    <row r="260" spans="1:17" x14ac:dyDescent="0.25">
      <c r="A260" s="6">
        <v>21</v>
      </c>
      <c r="B260" s="7" t="s">
        <v>390</v>
      </c>
      <c r="C260" s="8" t="s">
        <v>391</v>
      </c>
      <c r="D260" s="8" t="s">
        <v>353</v>
      </c>
      <c r="E260" s="7" t="s">
        <v>395</v>
      </c>
      <c r="F260" s="8" t="s">
        <v>359</v>
      </c>
      <c r="G260" s="22"/>
      <c r="H260" s="22"/>
      <c r="I260" s="22"/>
      <c r="J260" s="22"/>
      <c r="K260" s="8" t="s">
        <v>31</v>
      </c>
      <c r="L260" s="8">
        <v>5</v>
      </c>
      <c r="M260" s="19"/>
      <c r="N260" s="19">
        <f t="shared" si="18"/>
        <v>0</v>
      </c>
      <c r="O260" s="20"/>
      <c r="P260" s="19">
        <f t="shared" si="19"/>
        <v>0</v>
      </c>
      <c r="Q260" s="19">
        <f t="shared" si="20"/>
        <v>0</v>
      </c>
    </row>
    <row r="261" spans="1:17" ht="38.25" x14ac:dyDescent="0.25">
      <c r="A261" s="6">
        <v>22</v>
      </c>
      <c r="B261" s="7" t="s">
        <v>396</v>
      </c>
      <c r="C261" s="8" t="s">
        <v>397</v>
      </c>
      <c r="D261" s="8" t="s">
        <v>353</v>
      </c>
      <c r="E261" s="7" t="s">
        <v>398</v>
      </c>
      <c r="F261" s="8" t="s">
        <v>359</v>
      </c>
      <c r="G261" s="22"/>
      <c r="H261" s="22"/>
      <c r="I261" s="22"/>
      <c r="J261" s="22"/>
      <c r="K261" s="8" t="s">
        <v>361</v>
      </c>
      <c r="L261" s="8">
        <v>1</v>
      </c>
      <c r="M261" s="19"/>
      <c r="N261" s="19">
        <f t="shared" si="18"/>
        <v>0</v>
      </c>
      <c r="O261" s="20"/>
      <c r="P261" s="19">
        <f t="shared" si="19"/>
        <v>0</v>
      </c>
      <c r="Q261" s="19">
        <f t="shared" si="20"/>
        <v>0</v>
      </c>
    </row>
    <row r="262" spans="1:17" x14ac:dyDescent="0.25">
      <c r="A262" s="6">
        <v>23</v>
      </c>
      <c r="B262" s="7" t="s">
        <v>396</v>
      </c>
      <c r="C262" s="8" t="s">
        <v>397</v>
      </c>
      <c r="D262" s="8" t="s">
        <v>353</v>
      </c>
      <c r="E262" s="7" t="s">
        <v>399</v>
      </c>
      <c r="F262" s="8" t="s">
        <v>359</v>
      </c>
      <c r="G262" s="22"/>
      <c r="H262" s="22"/>
      <c r="I262" s="22"/>
      <c r="J262" s="22"/>
      <c r="K262" s="8" t="s">
        <v>109</v>
      </c>
      <c r="L262" s="8">
        <v>2</v>
      </c>
      <c r="M262" s="19"/>
      <c r="N262" s="19">
        <f t="shared" si="18"/>
        <v>0</v>
      </c>
      <c r="O262" s="20"/>
      <c r="P262" s="19">
        <f t="shared" si="19"/>
        <v>0</v>
      </c>
      <c r="Q262" s="19">
        <f t="shared" si="20"/>
        <v>0</v>
      </c>
    </row>
    <row r="263" spans="1:17" x14ac:dyDescent="0.25">
      <c r="A263" s="6">
        <v>24</v>
      </c>
      <c r="B263" s="7" t="s">
        <v>396</v>
      </c>
      <c r="C263" s="8" t="s">
        <v>397</v>
      </c>
      <c r="D263" s="8" t="s">
        <v>353</v>
      </c>
      <c r="E263" s="7" t="s">
        <v>400</v>
      </c>
      <c r="F263" s="8" t="s">
        <v>359</v>
      </c>
      <c r="G263" s="22"/>
      <c r="H263" s="22"/>
      <c r="I263" s="22"/>
      <c r="J263" s="22"/>
      <c r="K263" s="8" t="s">
        <v>363</v>
      </c>
      <c r="L263" s="8">
        <v>1</v>
      </c>
      <c r="M263" s="19"/>
      <c r="N263" s="19">
        <f t="shared" si="18"/>
        <v>0</v>
      </c>
      <c r="O263" s="20"/>
      <c r="P263" s="19">
        <f t="shared" si="19"/>
        <v>0</v>
      </c>
      <c r="Q263" s="19">
        <f t="shared" si="20"/>
        <v>0</v>
      </c>
    </row>
    <row r="264" spans="1:17" ht="38.25" x14ac:dyDescent="0.25">
      <c r="A264" s="6">
        <v>25</v>
      </c>
      <c r="B264" s="7" t="s">
        <v>396</v>
      </c>
      <c r="C264" s="8" t="s">
        <v>397</v>
      </c>
      <c r="D264" s="8" t="s">
        <v>353</v>
      </c>
      <c r="E264" s="7" t="s">
        <v>401</v>
      </c>
      <c r="F264" s="8" t="s">
        <v>359</v>
      </c>
      <c r="G264" s="22"/>
      <c r="H264" s="22"/>
      <c r="I264" s="22"/>
      <c r="J264" s="22"/>
      <c r="K264" s="8" t="s">
        <v>389</v>
      </c>
      <c r="L264" s="8">
        <v>2</v>
      </c>
      <c r="M264" s="19"/>
      <c r="N264" s="19">
        <f t="shared" si="18"/>
        <v>0</v>
      </c>
      <c r="O264" s="20"/>
      <c r="P264" s="19">
        <f t="shared" si="19"/>
        <v>0</v>
      </c>
      <c r="Q264" s="19">
        <f t="shared" si="20"/>
        <v>0</v>
      </c>
    </row>
    <row r="265" spans="1:17" ht="25.5" x14ac:dyDescent="0.25">
      <c r="A265" s="6">
        <v>26</v>
      </c>
      <c r="B265" s="7" t="s">
        <v>402</v>
      </c>
      <c r="C265" s="8" t="s">
        <v>403</v>
      </c>
      <c r="D265" s="8" t="s">
        <v>353</v>
      </c>
      <c r="E265" s="7" t="s">
        <v>404</v>
      </c>
      <c r="F265" s="8" t="s">
        <v>359</v>
      </c>
      <c r="G265" s="22"/>
      <c r="H265" s="22"/>
      <c r="I265" s="22"/>
      <c r="J265" s="22"/>
      <c r="K265" s="8" t="s">
        <v>360</v>
      </c>
      <c r="L265" s="8">
        <v>9</v>
      </c>
      <c r="M265" s="19"/>
      <c r="N265" s="19">
        <f t="shared" si="18"/>
        <v>0</v>
      </c>
      <c r="O265" s="20"/>
      <c r="P265" s="19">
        <f t="shared" si="19"/>
        <v>0</v>
      </c>
      <c r="Q265" s="19">
        <f t="shared" si="20"/>
        <v>0</v>
      </c>
    </row>
    <row r="266" spans="1:17" x14ac:dyDescent="0.25">
      <c r="A266" s="6">
        <v>27</v>
      </c>
      <c r="B266" s="7" t="s">
        <v>402</v>
      </c>
      <c r="C266" s="8" t="s">
        <v>403</v>
      </c>
      <c r="D266" s="8" t="s">
        <v>353</v>
      </c>
      <c r="E266" s="7" t="s">
        <v>405</v>
      </c>
      <c r="F266" s="8" t="s">
        <v>359</v>
      </c>
      <c r="G266" s="22"/>
      <c r="H266" s="22"/>
      <c r="I266" s="22"/>
      <c r="J266" s="22"/>
      <c r="K266" s="8" t="s">
        <v>109</v>
      </c>
      <c r="L266" s="8">
        <v>14</v>
      </c>
      <c r="M266" s="19"/>
      <c r="N266" s="19">
        <f t="shared" si="18"/>
        <v>0</v>
      </c>
      <c r="O266" s="20"/>
      <c r="P266" s="19">
        <f t="shared" si="19"/>
        <v>0</v>
      </c>
      <c r="Q266" s="19">
        <f t="shared" si="20"/>
        <v>0</v>
      </c>
    </row>
    <row r="267" spans="1:17" x14ac:dyDescent="0.25">
      <c r="A267" s="6">
        <v>28</v>
      </c>
      <c r="B267" s="7" t="s">
        <v>402</v>
      </c>
      <c r="C267" s="8" t="s">
        <v>403</v>
      </c>
      <c r="D267" s="8" t="s">
        <v>353</v>
      </c>
      <c r="E267" s="7" t="s">
        <v>406</v>
      </c>
      <c r="F267" s="8" t="s">
        <v>359</v>
      </c>
      <c r="G267" s="22"/>
      <c r="H267" s="22"/>
      <c r="I267" s="22"/>
      <c r="J267" s="22"/>
      <c r="K267" s="8" t="s">
        <v>363</v>
      </c>
      <c r="L267" s="8">
        <v>10</v>
      </c>
      <c r="M267" s="19"/>
      <c r="N267" s="19">
        <f t="shared" si="18"/>
        <v>0</v>
      </c>
      <c r="O267" s="20"/>
      <c r="P267" s="19">
        <f t="shared" si="19"/>
        <v>0</v>
      </c>
      <c r="Q267" s="19">
        <f t="shared" si="20"/>
        <v>0</v>
      </c>
    </row>
    <row r="268" spans="1:17" x14ac:dyDescent="0.25">
      <c r="A268" s="6">
        <v>29</v>
      </c>
      <c r="B268" s="7" t="s">
        <v>407</v>
      </c>
      <c r="C268" s="8" t="s">
        <v>408</v>
      </c>
      <c r="D268" s="8" t="s">
        <v>353</v>
      </c>
      <c r="E268" s="7" t="s">
        <v>409</v>
      </c>
      <c r="F268" s="8" t="s">
        <v>354</v>
      </c>
      <c r="G268" s="22"/>
      <c r="H268" s="22"/>
      <c r="I268" s="22"/>
      <c r="J268" s="22"/>
      <c r="K268" s="8" t="s">
        <v>355</v>
      </c>
      <c r="L268" s="8">
        <v>37</v>
      </c>
      <c r="M268" s="19"/>
      <c r="N268" s="19">
        <f t="shared" si="18"/>
        <v>0</v>
      </c>
      <c r="O268" s="20"/>
      <c r="P268" s="19">
        <f t="shared" si="19"/>
        <v>0</v>
      </c>
      <c r="Q268" s="19">
        <f t="shared" si="20"/>
        <v>0</v>
      </c>
    </row>
    <row r="269" spans="1:17" x14ac:dyDescent="0.25">
      <c r="A269" s="6">
        <v>30</v>
      </c>
      <c r="B269" s="7" t="s">
        <v>671</v>
      </c>
      <c r="C269" s="8" t="s">
        <v>672</v>
      </c>
      <c r="D269" s="8" t="s">
        <v>353</v>
      </c>
      <c r="E269" s="7" t="s">
        <v>673</v>
      </c>
      <c r="F269" s="8" t="s">
        <v>354</v>
      </c>
      <c r="G269" s="22"/>
      <c r="H269" s="22"/>
      <c r="I269" s="22"/>
      <c r="J269" s="22"/>
      <c r="K269" s="8" t="s">
        <v>355</v>
      </c>
      <c r="L269" s="8">
        <v>5</v>
      </c>
      <c r="M269" s="19"/>
      <c r="N269" s="19">
        <f t="shared" si="18"/>
        <v>0</v>
      </c>
      <c r="O269" s="20"/>
      <c r="P269" s="19">
        <f t="shared" si="19"/>
        <v>0</v>
      </c>
      <c r="Q269" s="19">
        <f t="shared" si="20"/>
        <v>0</v>
      </c>
    </row>
    <row r="270" spans="1:17" s="21" customFormat="1" ht="25.5" customHeight="1" x14ac:dyDescent="0.25">
      <c r="A270" s="48" t="s">
        <v>352</v>
      </c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23">
        <f>SUM(N240:N269)</f>
        <v>0</v>
      </c>
      <c r="O270" s="24"/>
      <c r="P270" s="23">
        <f>SUM(P240:P269)</f>
        <v>0</v>
      </c>
      <c r="Q270" s="23">
        <f>SUM(Q240:Q269)</f>
        <v>0</v>
      </c>
    </row>
    <row r="271" spans="1:17" ht="18.75" x14ac:dyDescent="0.25">
      <c r="A271" s="53" t="s">
        <v>434</v>
      </c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</row>
    <row r="272" spans="1:17" ht="25.5" x14ac:dyDescent="0.25">
      <c r="A272" s="6">
        <v>1</v>
      </c>
      <c r="B272" s="7" t="s">
        <v>411</v>
      </c>
      <c r="C272" s="8" t="s">
        <v>345</v>
      </c>
      <c r="D272" s="8"/>
      <c r="E272" s="7"/>
      <c r="F272" s="8">
        <v>0.998</v>
      </c>
      <c r="G272" s="22"/>
      <c r="H272" s="22"/>
      <c r="I272" s="22"/>
      <c r="J272" s="22"/>
      <c r="K272" s="11" t="s">
        <v>27</v>
      </c>
      <c r="L272" s="8">
        <v>1</v>
      </c>
      <c r="M272" s="19"/>
      <c r="N272" s="19">
        <f t="shared" ref="N272:N286" si="21">ROUND(L272*M272,2)</f>
        <v>0</v>
      </c>
      <c r="O272" s="20"/>
      <c r="P272" s="19">
        <f t="shared" ref="P272:P286" si="22">ROUND(N272*O272,2)</f>
        <v>0</v>
      </c>
      <c r="Q272" s="19">
        <f t="shared" ref="Q272:Q286" si="23">SUM(N272+P272)</f>
        <v>0</v>
      </c>
    </row>
    <row r="273" spans="1:17" ht="25.5" x14ac:dyDescent="0.25">
      <c r="A273" s="6">
        <v>2</v>
      </c>
      <c r="B273" s="7" t="s">
        <v>411</v>
      </c>
      <c r="C273" s="8" t="s">
        <v>345</v>
      </c>
      <c r="D273" s="8"/>
      <c r="E273" s="7"/>
      <c r="F273" s="8">
        <v>0.998</v>
      </c>
      <c r="G273" s="22"/>
      <c r="H273" s="22"/>
      <c r="I273" s="22"/>
      <c r="J273" s="22"/>
      <c r="K273" s="11" t="s">
        <v>310</v>
      </c>
      <c r="L273" s="8">
        <v>50</v>
      </c>
      <c r="M273" s="19"/>
      <c r="N273" s="19">
        <f t="shared" si="21"/>
        <v>0</v>
      </c>
      <c r="O273" s="20"/>
      <c r="P273" s="19">
        <f t="shared" si="22"/>
        <v>0</v>
      </c>
      <c r="Q273" s="19">
        <f t="shared" si="23"/>
        <v>0</v>
      </c>
    </row>
    <row r="274" spans="1:17" x14ac:dyDescent="0.25">
      <c r="A274" s="6">
        <v>3</v>
      </c>
      <c r="B274" s="7" t="s">
        <v>412</v>
      </c>
      <c r="C274" s="8" t="s">
        <v>303</v>
      </c>
      <c r="D274" s="8"/>
      <c r="E274" s="7"/>
      <c r="F274" s="8">
        <v>0.998</v>
      </c>
      <c r="G274" s="22"/>
      <c r="H274" s="22"/>
      <c r="I274" s="22"/>
      <c r="J274" s="22"/>
      <c r="K274" s="11" t="s">
        <v>310</v>
      </c>
      <c r="L274" s="8">
        <v>5</v>
      </c>
      <c r="M274" s="19"/>
      <c r="N274" s="19">
        <f t="shared" si="21"/>
        <v>0</v>
      </c>
      <c r="O274" s="20"/>
      <c r="P274" s="19">
        <f t="shared" si="22"/>
        <v>0</v>
      </c>
      <c r="Q274" s="19">
        <f t="shared" si="23"/>
        <v>0</v>
      </c>
    </row>
    <row r="275" spans="1:17" ht="25.5" x14ac:dyDescent="0.25">
      <c r="A275" s="6">
        <v>4</v>
      </c>
      <c r="B275" s="7" t="s">
        <v>413</v>
      </c>
      <c r="C275" s="8" t="s">
        <v>308</v>
      </c>
      <c r="D275" s="8"/>
      <c r="E275" s="7"/>
      <c r="F275" s="8">
        <v>0.999</v>
      </c>
      <c r="G275" s="22"/>
      <c r="H275" s="22"/>
      <c r="I275" s="22"/>
      <c r="J275" s="22"/>
      <c r="K275" s="11" t="s">
        <v>310</v>
      </c>
      <c r="L275" s="8">
        <v>50</v>
      </c>
      <c r="M275" s="19"/>
      <c r="N275" s="19">
        <f t="shared" si="21"/>
        <v>0</v>
      </c>
      <c r="O275" s="20"/>
      <c r="P275" s="19">
        <f t="shared" si="22"/>
        <v>0</v>
      </c>
      <c r="Q275" s="19">
        <f t="shared" si="23"/>
        <v>0</v>
      </c>
    </row>
    <row r="276" spans="1:17" ht="25.5" x14ac:dyDescent="0.25">
      <c r="A276" s="6">
        <v>5</v>
      </c>
      <c r="B276" s="7" t="s">
        <v>414</v>
      </c>
      <c r="C276" s="8" t="s">
        <v>415</v>
      </c>
      <c r="D276" s="8"/>
      <c r="E276" s="7"/>
      <c r="F276" s="8">
        <v>0.998</v>
      </c>
      <c r="G276" s="22"/>
      <c r="H276" s="22"/>
      <c r="I276" s="22"/>
      <c r="J276" s="22"/>
      <c r="K276" s="11" t="s">
        <v>310</v>
      </c>
      <c r="L276" s="8">
        <v>2</v>
      </c>
      <c r="M276" s="19"/>
      <c r="N276" s="19">
        <f t="shared" si="21"/>
        <v>0</v>
      </c>
      <c r="O276" s="20"/>
      <c r="P276" s="19">
        <f t="shared" si="22"/>
        <v>0</v>
      </c>
      <c r="Q276" s="19">
        <f t="shared" si="23"/>
        <v>0</v>
      </c>
    </row>
    <row r="277" spans="1:17" ht="25.5" x14ac:dyDescent="0.25">
      <c r="A277" s="6">
        <v>6</v>
      </c>
      <c r="B277" s="7" t="s">
        <v>416</v>
      </c>
      <c r="C277" s="8" t="s">
        <v>415</v>
      </c>
      <c r="D277" s="8"/>
      <c r="E277" s="7"/>
      <c r="F277" s="8">
        <v>0.998</v>
      </c>
      <c r="G277" s="22"/>
      <c r="H277" s="22"/>
      <c r="I277" s="22"/>
      <c r="J277" s="22"/>
      <c r="K277" s="11" t="s">
        <v>310</v>
      </c>
      <c r="L277" s="8">
        <v>18</v>
      </c>
      <c r="M277" s="19"/>
      <c r="N277" s="19">
        <f t="shared" si="21"/>
        <v>0</v>
      </c>
      <c r="O277" s="20"/>
      <c r="P277" s="19">
        <f t="shared" si="22"/>
        <v>0</v>
      </c>
      <c r="Q277" s="19">
        <f t="shared" si="23"/>
        <v>0</v>
      </c>
    </row>
    <row r="278" spans="1:17" ht="25.5" x14ac:dyDescent="0.25">
      <c r="A278" s="6">
        <v>7</v>
      </c>
      <c r="B278" s="7" t="s">
        <v>417</v>
      </c>
      <c r="C278" s="8" t="s">
        <v>319</v>
      </c>
      <c r="D278" s="8"/>
      <c r="E278" s="7"/>
      <c r="F278" s="8">
        <v>0.999</v>
      </c>
      <c r="G278" s="22"/>
      <c r="H278" s="22"/>
      <c r="I278" s="22"/>
      <c r="J278" s="22"/>
      <c r="K278" s="11" t="s">
        <v>27</v>
      </c>
      <c r="L278" s="8">
        <v>1</v>
      </c>
      <c r="M278" s="19"/>
      <c r="N278" s="19">
        <f t="shared" si="21"/>
        <v>0</v>
      </c>
      <c r="O278" s="20"/>
      <c r="P278" s="19">
        <f t="shared" si="22"/>
        <v>0</v>
      </c>
      <c r="Q278" s="19">
        <f t="shared" si="23"/>
        <v>0</v>
      </c>
    </row>
    <row r="279" spans="1:17" ht="25.5" x14ac:dyDescent="0.25">
      <c r="A279" s="6">
        <v>8</v>
      </c>
      <c r="B279" s="7" t="s">
        <v>417</v>
      </c>
      <c r="C279" s="8" t="s">
        <v>319</v>
      </c>
      <c r="D279" s="8"/>
      <c r="E279" s="7"/>
      <c r="F279" s="8">
        <v>0.999</v>
      </c>
      <c r="G279" s="22"/>
      <c r="H279" s="22"/>
      <c r="I279" s="22"/>
      <c r="J279" s="22"/>
      <c r="K279" s="11" t="s">
        <v>310</v>
      </c>
      <c r="L279" s="8">
        <v>1</v>
      </c>
      <c r="M279" s="19"/>
      <c r="N279" s="19">
        <f t="shared" si="21"/>
        <v>0</v>
      </c>
      <c r="O279" s="20"/>
      <c r="P279" s="19">
        <f t="shared" si="22"/>
        <v>0</v>
      </c>
      <c r="Q279" s="19">
        <f t="shared" si="23"/>
        <v>0</v>
      </c>
    </row>
    <row r="280" spans="1:17" ht="25.5" x14ac:dyDescent="0.25">
      <c r="A280" s="6">
        <v>9</v>
      </c>
      <c r="B280" s="7" t="s">
        <v>418</v>
      </c>
      <c r="C280" s="8" t="s">
        <v>326</v>
      </c>
      <c r="D280" s="8"/>
      <c r="E280" s="7"/>
      <c r="F280" s="8">
        <v>0.998</v>
      </c>
      <c r="G280" s="22"/>
      <c r="H280" s="22"/>
      <c r="I280" s="22"/>
      <c r="J280" s="22"/>
      <c r="K280" s="11" t="s">
        <v>310</v>
      </c>
      <c r="L280" s="8">
        <v>5</v>
      </c>
      <c r="M280" s="19"/>
      <c r="N280" s="19">
        <f t="shared" si="21"/>
        <v>0</v>
      </c>
      <c r="O280" s="20"/>
      <c r="P280" s="19">
        <f t="shared" si="22"/>
        <v>0</v>
      </c>
      <c r="Q280" s="19">
        <f t="shared" si="23"/>
        <v>0</v>
      </c>
    </row>
    <row r="281" spans="1:17" ht="25.5" x14ac:dyDescent="0.25">
      <c r="A281" s="6">
        <v>10</v>
      </c>
      <c r="B281" s="7" t="s">
        <v>419</v>
      </c>
      <c r="C281" s="8" t="s">
        <v>338</v>
      </c>
      <c r="D281" s="8"/>
      <c r="E281" s="7"/>
      <c r="F281" s="8">
        <v>0.99850000000000005</v>
      </c>
      <c r="G281" s="22"/>
      <c r="H281" s="22"/>
      <c r="I281" s="22"/>
      <c r="J281" s="22"/>
      <c r="K281" s="11" t="s">
        <v>27</v>
      </c>
      <c r="L281" s="8">
        <v>1</v>
      </c>
      <c r="M281" s="19"/>
      <c r="N281" s="19">
        <f t="shared" si="21"/>
        <v>0</v>
      </c>
      <c r="O281" s="20"/>
      <c r="P281" s="19">
        <f t="shared" si="22"/>
        <v>0</v>
      </c>
      <c r="Q281" s="19">
        <f t="shared" si="23"/>
        <v>0</v>
      </c>
    </row>
    <row r="282" spans="1:17" ht="25.5" x14ac:dyDescent="0.25">
      <c r="A282" s="6">
        <v>11</v>
      </c>
      <c r="B282" s="7" t="s">
        <v>419</v>
      </c>
      <c r="C282" s="8" t="s">
        <v>338</v>
      </c>
      <c r="D282" s="8"/>
      <c r="E282" s="7"/>
      <c r="F282" s="8">
        <v>0.99850000000000005</v>
      </c>
      <c r="G282" s="22"/>
      <c r="H282" s="22"/>
      <c r="I282" s="22"/>
      <c r="J282" s="22"/>
      <c r="K282" s="11" t="s">
        <v>310</v>
      </c>
      <c r="L282" s="8">
        <v>34</v>
      </c>
      <c r="M282" s="19"/>
      <c r="N282" s="19">
        <f t="shared" si="21"/>
        <v>0</v>
      </c>
      <c r="O282" s="20"/>
      <c r="P282" s="19">
        <f t="shared" si="22"/>
        <v>0</v>
      </c>
      <c r="Q282" s="19">
        <f t="shared" si="23"/>
        <v>0</v>
      </c>
    </row>
    <row r="283" spans="1:17" ht="25.5" x14ac:dyDescent="0.25">
      <c r="A283" s="6">
        <v>12</v>
      </c>
      <c r="B283" s="7" t="s">
        <v>420</v>
      </c>
      <c r="C283" s="8" t="s">
        <v>332</v>
      </c>
      <c r="D283" s="8"/>
      <c r="E283" s="7"/>
      <c r="F283" s="8">
        <v>0.95</v>
      </c>
      <c r="G283" s="22"/>
      <c r="H283" s="22"/>
      <c r="I283" s="22"/>
      <c r="J283" s="22"/>
      <c r="K283" s="11" t="s">
        <v>27</v>
      </c>
      <c r="L283" s="8">
        <v>1</v>
      </c>
      <c r="M283" s="19"/>
      <c r="N283" s="19">
        <f t="shared" si="21"/>
        <v>0</v>
      </c>
      <c r="O283" s="20"/>
      <c r="P283" s="19">
        <f t="shared" si="22"/>
        <v>0</v>
      </c>
      <c r="Q283" s="19">
        <f t="shared" si="23"/>
        <v>0</v>
      </c>
    </row>
    <row r="284" spans="1:17" ht="25.5" x14ac:dyDescent="0.25">
      <c r="A284" s="6">
        <v>13</v>
      </c>
      <c r="B284" s="7" t="s">
        <v>420</v>
      </c>
      <c r="C284" s="8" t="s">
        <v>332</v>
      </c>
      <c r="D284" s="8"/>
      <c r="E284" s="7"/>
      <c r="F284" s="8">
        <v>0.95</v>
      </c>
      <c r="G284" s="22"/>
      <c r="H284" s="22"/>
      <c r="I284" s="22"/>
      <c r="J284" s="22"/>
      <c r="K284" s="11" t="s">
        <v>310</v>
      </c>
      <c r="L284" s="8">
        <v>176</v>
      </c>
      <c r="M284" s="19"/>
      <c r="N284" s="19">
        <f t="shared" si="21"/>
        <v>0</v>
      </c>
      <c r="O284" s="20"/>
      <c r="P284" s="19">
        <f t="shared" si="22"/>
        <v>0</v>
      </c>
      <c r="Q284" s="19">
        <f t="shared" si="23"/>
        <v>0</v>
      </c>
    </row>
    <row r="285" spans="1:17" ht="25.5" x14ac:dyDescent="0.25">
      <c r="A285" s="6">
        <v>14</v>
      </c>
      <c r="B285" s="7" t="s">
        <v>421</v>
      </c>
      <c r="C285" s="8" t="s">
        <v>350</v>
      </c>
      <c r="D285" s="8"/>
      <c r="E285" s="7"/>
      <c r="F285" s="8">
        <v>0.998</v>
      </c>
      <c r="G285" s="22"/>
      <c r="H285" s="22"/>
      <c r="I285" s="22"/>
      <c r="J285" s="22"/>
      <c r="K285" s="11" t="s">
        <v>310</v>
      </c>
      <c r="L285" s="8">
        <v>20</v>
      </c>
      <c r="M285" s="19"/>
      <c r="N285" s="19">
        <f t="shared" si="21"/>
        <v>0</v>
      </c>
      <c r="O285" s="20"/>
      <c r="P285" s="19">
        <f t="shared" si="22"/>
        <v>0</v>
      </c>
      <c r="Q285" s="19">
        <f t="shared" si="23"/>
        <v>0</v>
      </c>
    </row>
    <row r="286" spans="1:17" x14ac:dyDescent="0.25">
      <c r="A286" s="6">
        <v>15</v>
      </c>
      <c r="B286" s="7" t="s">
        <v>422</v>
      </c>
      <c r="C286" s="8" t="s">
        <v>423</v>
      </c>
      <c r="D286" s="8"/>
      <c r="E286" s="7"/>
      <c r="F286" s="8" t="s">
        <v>424</v>
      </c>
      <c r="G286" s="22"/>
      <c r="H286" s="22"/>
      <c r="I286" s="22"/>
      <c r="J286" s="22"/>
      <c r="K286" s="11" t="s">
        <v>310</v>
      </c>
      <c r="L286" s="8">
        <v>4</v>
      </c>
      <c r="M286" s="19"/>
      <c r="N286" s="19">
        <f t="shared" si="21"/>
        <v>0</v>
      </c>
      <c r="O286" s="20"/>
      <c r="P286" s="19">
        <f t="shared" si="22"/>
        <v>0</v>
      </c>
      <c r="Q286" s="19">
        <f t="shared" si="23"/>
        <v>0</v>
      </c>
    </row>
    <row r="287" spans="1:17" s="21" customFormat="1" ht="25.5" customHeight="1" x14ac:dyDescent="0.25">
      <c r="A287" s="48" t="s">
        <v>410</v>
      </c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23">
        <f>SUM(N272:N286)</f>
        <v>0</v>
      </c>
      <c r="O287" s="24"/>
      <c r="P287" s="23">
        <f>SUM(P272:P286)</f>
        <v>0</v>
      </c>
      <c r="Q287" s="23">
        <f>SUM(Q272:Q286)</f>
        <v>0</v>
      </c>
    </row>
    <row r="288" spans="1:17" ht="18.75" x14ac:dyDescent="0.25">
      <c r="A288" s="53" t="s">
        <v>435</v>
      </c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  <c r="P288" s="54"/>
      <c r="Q288" s="54"/>
    </row>
    <row r="289" spans="1:17" ht="25.5" x14ac:dyDescent="0.25">
      <c r="A289" s="6">
        <v>1</v>
      </c>
      <c r="B289" s="7" t="s">
        <v>426</v>
      </c>
      <c r="C289" s="8" t="s">
        <v>308</v>
      </c>
      <c r="D289" s="8"/>
      <c r="E289" s="7"/>
      <c r="F289" s="8" t="s">
        <v>674</v>
      </c>
      <c r="G289" s="22"/>
      <c r="H289" s="22"/>
      <c r="I289" s="22"/>
      <c r="J289" s="22"/>
      <c r="K289" s="11" t="s">
        <v>310</v>
      </c>
      <c r="L289" s="8">
        <v>2</v>
      </c>
      <c r="M289" s="19"/>
      <c r="N289" s="19">
        <f t="shared" ref="N289:N293" si="24">ROUND(L289*M289,2)</f>
        <v>0</v>
      </c>
      <c r="O289" s="20"/>
      <c r="P289" s="19">
        <f t="shared" ref="P289:P293" si="25">ROUND(N289*O289,2)</f>
        <v>0</v>
      </c>
      <c r="Q289" s="19">
        <f t="shared" ref="Q289:Q293" si="26">SUM(N289+P289)</f>
        <v>0</v>
      </c>
    </row>
    <row r="290" spans="1:17" x14ac:dyDescent="0.25">
      <c r="A290" s="6">
        <v>2</v>
      </c>
      <c r="B290" s="1" t="s">
        <v>427</v>
      </c>
      <c r="C290" s="8" t="s">
        <v>312</v>
      </c>
      <c r="D290" s="8"/>
      <c r="E290" s="7"/>
      <c r="F290" s="8" t="s">
        <v>674</v>
      </c>
      <c r="G290" s="22"/>
      <c r="H290" s="22"/>
      <c r="I290" s="22"/>
      <c r="J290" s="22"/>
      <c r="K290" s="11" t="s">
        <v>27</v>
      </c>
      <c r="L290" s="8">
        <v>11</v>
      </c>
      <c r="M290" s="19"/>
      <c r="N290" s="19">
        <f t="shared" si="24"/>
        <v>0</v>
      </c>
      <c r="O290" s="20"/>
      <c r="P290" s="19">
        <f t="shared" si="25"/>
        <v>0</v>
      </c>
      <c r="Q290" s="19">
        <f t="shared" si="26"/>
        <v>0</v>
      </c>
    </row>
    <row r="291" spans="1:17" ht="25.5" x14ac:dyDescent="0.25">
      <c r="A291" s="6">
        <v>3</v>
      </c>
      <c r="B291" s="7" t="s">
        <v>428</v>
      </c>
      <c r="C291" s="8" t="s">
        <v>338</v>
      </c>
      <c r="D291" s="8"/>
      <c r="E291" s="7"/>
      <c r="F291" s="8" t="s">
        <v>712</v>
      </c>
      <c r="G291" s="22"/>
      <c r="H291" s="22"/>
      <c r="I291" s="22"/>
      <c r="J291" s="22"/>
      <c r="K291" s="11" t="s">
        <v>27</v>
      </c>
      <c r="L291" s="8">
        <v>1</v>
      </c>
      <c r="M291" s="19"/>
      <c r="N291" s="19">
        <f t="shared" si="24"/>
        <v>0</v>
      </c>
      <c r="O291" s="20"/>
      <c r="P291" s="19">
        <f t="shared" si="25"/>
        <v>0</v>
      </c>
      <c r="Q291" s="19">
        <f t="shared" si="26"/>
        <v>0</v>
      </c>
    </row>
    <row r="292" spans="1:17" ht="25.5" x14ac:dyDescent="0.25">
      <c r="A292" s="6">
        <v>4</v>
      </c>
      <c r="B292" s="7" t="s">
        <v>429</v>
      </c>
      <c r="C292" s="8" t="s">
        <v>332</v>
      </c>
      <c r="D292" s="8"/>
      <c r="E292" s="7"/>
      <c r="F292" s="8" t="s">
        <v>713</v>
      </c>
      <c r="G292" s="22"/>
      <c r="H292" s="22"/>
      <c r="I292" s="22"/>
      <c r="J292" s="22"/>
      <c r="K292" s="11" t="s">
        <v>310</v>
      </c>
      <c r="L292" s="8">
        <v>12</v>
      </c>
      <c r="M292" s="19"/>
      <c r="N292" s="19">
        <f t="shared" si="24"/>
        <v>0</v>
      </c>
      <c r="O292" s="20"/>
      <c r="P292" s="19">
        <f t="shared" si="25"/>
        <v>0</v>
      </c>
      <c r="Q292" s="19">
        <f t="shared" si="26"/>
        <v>0</v>
      </c>
    </row>
    <row r="293" spans="1:17" x14ac:dyDescent="0.25">
      <c r="A293" s="6">
        <v>5</v>
      </c>
      <c r="B293" s="7" t="s">
        <v>430</v>
      </c>
      <c r="C293" s="8" t="s">
        <v>345</v>
      </c>
      <c r="D293" s="8"/>
      <c r="E293" s="7"/>
      <c r="F293" s="8" t="s">
        <v>714</v>
      </c>
      <c r="G293" s="22"/>
      <c r="H293" s="22"/>
      <c r="I293" s="22"/>
      <c r="J293" s="22"/>
      <c r="K293" s="11" t="s">
        <v>310</v>
      </c>
      <c r="L293" s="8">
        <v>5</v>
      </c>
      <c r="M293" s="19"/>
      <c r="N293" s="19">
        <f t="shared" si="24"/>
        <v>0</v>
      </c>
      <c r="O293" s="20"/>
      <c r="P293" s="19">
        <f t="shared" si="25"/>
        <v>0</v>
      </c>
      <c r="Q293" s="19">
        <f t="shared" si="26"/>
        <v>0</v>
      </c>
    </row>
    <row r="294" spans="1:17" s="21" customFormat="1" ht="25.5" customHeight="1" x14ac:dyDescent="0.25">
      <c r="A294" s="48" t="s">
        <v>425</v>
      </c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23">
        <f>SUM(N289:N293)</f>
        <v>0</v>
      </c>
      <c r="O294" s="24"/>
      <c r="P294" s="23">
        <f>SUM(P289:P293)</f>
        <v>0</v>
      </c>
      <c r="Q294" s="23">
        <f>SUM(Q289:Q293)</f>
        <v>0</v>
      </c>
    </row>
    <row r="295" spans="1:17" ht="18.75" x14ac:dyDescent="0.25">
      <c r="A295" s="53" t="s">
        <v>437</v>
      </c>
      <c r="B295" s="54"/>
      <c r="C295" s="54"/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  <c r="P295" s="54"/>
      <c r="Q295" s="54"/>
    </row>
    <row r="296" spans="1:17" ht="38.25" x14ac:dyDescent="0.25">
      <c r="A296" s="6">
        <v>1</v>
      </c>
      <c r="B296" s="7" t="s">
        <v>675</v>
      </c>
      <c r="C296" s="8" t="s">
        <v>345</v>
      </c>
      <c r="D296" s="8" t="s">
        <v>676</v>
      </c>
      <c r="E296" s="7" t="s">
        <v>677</v>
      </c>
      <c r="F296" s="8" t="s">
        <v>678</v>
      </c>
      <c r="G296" s="22"/>
      <c r="H296" s="22"/>
      <c r="I296" s="22"/>
      <c r="J296" s="22"/>
      <c r="K296" s="8" t="s">
        <v>690</v>
      </c>
      <c r="L296" s="8">
        <v>6</v>
      </c>
      <c r="M296" s="19"/>
      <c r="N296" s="19">
        <f t="shared" ref="N296:N297" si="27">ROUND(L296*M296,2)</f>
        <v>0</v>
      </c>
      <c r="O296" s="20"/>
      <c r="P296" s="19">
        <f t="shared" ref="P296:P300" si="28">ROUND(N296*O296,2)</f>
        <v>0</v>
      </c>
      <c r="Q296" s="19">
        <f t="shared" ref="Q296:Q300" si="29">SUM(N296+P296)</f>
        <v>0</v>
      </c>
    </row>
    <row r="297" spans="1:17" ht="38.25" x14ac:dyDescent="0.25">
      <c r="A297" s="6">
        <v>2</v>
      </c>
      <c r="B297" s="7" t="s">
        <v>679</v>
      </c>
      <c r="C297" s="8" t="s">
        <v>308</v>
      </c>
      <c r="D297" s="8" t="s">
        <v>676</v>
      </c>
      <c r="E297" s="7" t="s">
        <v>680</v>
      </c>
      <c r="F297" s="8" t="s">
        <v>678</v>
      </c>
      <c r="G297" s="22"/>
      <c r="H297" s="22"/>
      <c r="I297" s="22"/>
      <c r="J297" s="22"/>
      <c r="K297" s="8" t="s">
        <v>690</v>
      </c>
      <c r="L297" s="8">
        <v>5</v>
      </c>
      <c r="M297" s="19"/>
      <c r="N297" s="19">
        <f t="shared" si="27"/>
        <v>0</v>
      </c>
      <c r="O297" s="20"/>
      <c r="P297" s="19">
        <f t="shared" si="28"/>
        <v>0</v>
      </c>
      <c r="Q297" s="19">
        <f t="shared" si="29"/>
        <v>0</v>
      </c>
    </row>
    <row r="298" spans="1:17" ht="38.25" x14ac:dyDescent="0.25">
      <c r="A298" s="6">
        <v>3</v>
      </c>
      <c r="B298" s="7" t="s">
        <v>681</v>
      </c>
      <c r="C298" s="8" t="s">
        <v>682</v>
      </c>
      <c r="D298" s="8" t="s">
        <v>676</v>
      </c>
      <c r="E298" s="7" t="s">
        <v>683</v>
      </c>
      <c r="F298" s="8" t="s">
        <v>684</v>
      </c>
      <c r="G298" s="22"/>
      <c r="H298" s="22"/>
      <c r="I298" s="22"/>
      <c r="J298" s="22"/>
      <c r="K298" s="8" t="s">
        <v>690</v>
      </c>
      <c r="L298" s="8">
        <v>3</v>
      </c>
      <c r="M298" s="19"/>
      <c r="N298" s="19">
        <f t="shared" ref="N298:N299" si="30">ROUND(L298*M298,2)</f>
        <v>0</v>
      </c>
      <c r="O298" s="20"/>
      <c r="P298" s="19">
        <f t="shared" ref="P298:P299" si="31">ROUND(N298*O298,2)</f>
        <v>0</v>
      </c>
      <c r="Q298" s="19">
        <f t="shared" ref="Q298:Q299" si="32">SUM(N298+P298)</f>
        <v>0</v>
      </c>
    </row>
    <row r="299" spans="1:17" ht="38.25" x14ac:dyDescent="0.25">
      <c r="A299" s="6">
        <v>4</v>
      </c>
      <c r="B299" s="7" t="s">
        <v>685</v>
      </c>
      <c r="C299" s="8" t="s">
        <v>332</v>
      </c>
      <c r="D299" s="8" t="s">
        <v>676</v>
      </c>
      <c r="E299" s="7" t="s">
        <v>686</v>
      </c>
      <c r="F299" s="8" t="s">
        <v>687</v>
      </c>
      <c r="G299" s="22"/>
      <c r="H299" s="22"/>
      <c r="I299" s="22"/>
      <c r="J299" s="22"/>
      <c r="K299" s="8" t="s">
        <v>690</v>
      </c>
      <c r="L299" s="8">
        <v>1</v>
      </c>
      <c r="M299" s="19"/>
      <c r="N299" s="19">
        <f t="shared" si="30"/>
        <v>0</v>
      </c>
      <c r="O299" s="20"/>
      <c r="P299" s="19">
        <f t="shared" si="31"/>
        <v>0</v>
      </c>
      <c r="Q299" s="19">
        <f t="shared" si="32"/>
        <v>0</v>
      </c>
    </row>
    <row r="300" spans="1:17" ht="38.25" x14ac:dyDescent="0.25">
      <c r="A300" s="6">
        <v>5</v>
      </c>
      <c r="B300" s="7" t="s">
        <v>688</v>
      </c>
      <c r="C300" s="8" t="s">
        <v>338</v>
      </c>
      <c r="D300" s="8" t="s">
        <v>676</v>
      </c>
      <c r="E300" s="7" t="s">
        <v>689</v>
      </c>
      <c r="F300" s="8" t="s">
        <v>678</v>
      </c>
      <c r="G300" s="22"/>
      <c r="H300" s="22"/>
      <c r="I300" s="22"/>
      <c r="J300" s="22"/>
      <c r="K300" s="8" t="s">
        <v>690</v>
      </c>
      <c r="L300" s="8">
        <v>9</v>
      </c>
      <c r="M300" s="19"/>
      <c r="N300" s="19">
        <f>ROUND(L300*M300,2)</f>
        <v>0</v>
      </c>
      <c r="O300" s="20"/>
      <c r="P300" s="19">
        <f t="shared" si="28"/>
        <v>0</v>
      </c>
      <c r="Q300" s="19">
        <f t="shared" si="29"/>
        <v>0</v>
      </c>
    </row>
    <row r="301" spans="1:17" s="21" customFormat="1" ht="25.5" customHeight="1" x14ac:dyDescent="0.25">
      <c r="A301" s="48" t="s">
        <v>431</v>
      </c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23">
        <f>SUM(N296:N300)</f>
        <v>0</v>
      </c>
      <c r="O301" s="24"/>
      <c r="P301" s="23">
        <f>SUM(P296:P300)</f>
        <v>0</v>
      </c>
      <c r="Q301" s="23">
        <f>SUM(Q296:Q300)</f>
        <v>0</v>
      </c>
    </row>
    <row r="302" spans="1:17" ht="18.75" x14ac:dyDescent="0.25">
      <c r="A302" s="53" t="s">
        <v>438</v>
      </c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  <c r="P302" s="54"/>
      <c r="Q302" s="54"/>
    </row>
    <row r="303" spans="1:17" ht="38.25" x14ac:dyDescent="0.25">
      <c r="A303" s="6">
        <v>1</v>
      </c>
      <c r="B303" s="7" t="s">
        <v>691</v>
      </c>
      <c r="C303" s="8"/>
      <c r="D303" s="8" t="s">
        <v>33</v>
      </c>
      <c r="E303" s="7">
        <v>1057440001</v>
      </c>
      <c r="F303" s="8">
        <v>100</v>
      </c>
      <c r="G303" s="22"/>
      <c r="H303" s="22"/>
      <c r="I303" s="22"/>
      <c r="J303" s="22"/>
      <c r="K303" s="11" t="s">
        <v>705</v>
      </c>
      <c r="L303" s="8">
        <v>5</v>
      </c>
      <c r="M303" s="19"/>
      <c r="N303" s="19">
        <f t="shared" ref="N303:N311" si="33">ROUND(L303*M303,2)</f>
        <v>0</v>
      </c>
      <c r="O303" s="20"/>
      <c r="P303" s="19">
        <f t="shared" ref="P303:P311" si="34">ROUND(N303*O303,2)</f>
        <v>0</v>
      </c>
      <c r="Q303" s="19">
        <f t="shared" ref="Q303:Q311" si="35">SUM(N303+P303)</f>
        <v>0</v>
      </c>
    </row>
    <row r="304" spans="1:17" ht="38.25" x14ac:dyDescent="0.25">
      <c r="A304" s="6">
        <v>2</v>
      </c>
      <c r="B304" s="7" t="s">
        <v>692</v>
      </c>
      <c r="C304" s="8"/>
      <c r="D304" s="8" t="s">
        <v>33</v>
      </c>
      <c r="E304" s="7">
        <v>1138950001</v>
      </c>
      <c r="F304" s="8">
        <v>100</v>
      </c>
      <c r="G304" s="22"/>
      <c r="H304" s="22"/>
      <c r="I304" s="22"/>
      <c r="J304" s="22"/>
      <c r="K304" s="11" t="s">
        <v>706</v>
      </c>
      <c r="L304" s="8">
        <v>20</v>
      </c>
      <c r="M304" s="19"/>
      <c r="N304" s="19">
        <f t="shared" si="33"/>
        <v>0</v>
      </c>
      <c r="O304" s="20"/>
      <c r="P304" s="19">
        <f t="shared" si="34"/>
        <v>0</v>
      </c>
      <c r="Q304" s="19">
        <f t="shared" si="35"/>
        <v>0</v>
      </c>
    </row>
    <row r="305" spans="1:17" x14ac:dyDescent="0.25">
      <c r="A305" s="6">
        <v>3</v>
      </c>
      <c r="B305" s="33" t="s">
        <v>693</v>
      </c>
      <c r="C305" s="8" t="s">
        <v>694</v>
      </c>
      <c r="D305" s="8" t="s">
        <v>695</v>
      </c>
      <c r="E305" s="33" t="s">
        <v>696</v>
      </c>
      <c r="F305" s="8">
        <v>100</v>
      </c>
      <c r="G305" s="22"/>
      <c r="H305" s="22"/>
      <c r="I305" s="22"/>
      <c r="J305" s="22"/>
      <c r="K305" s="11" t="s">
        <v>707</v>
      </c>
      <c r="L305" s="8">
        <v>5</v>
      </c>
      <c r="M305" s="19"/>
      <c r="N305" s="19">
        <f t="shared" si="33"/>
        <v>0</v>
      </c>
      <c r="O305" s="20"/>
      <c r="P305" s="19">
        <f t="shared" si="34"/>
        <v>0</v>
      </c>
      <c r="Q305" s="19">
        <f t="shared" si="35"/>
        <v>0</v>
      </c>
    </row>
    <row r="306" spans="1:17" ht="25.5" x14ac:dyDescent="0.25">
      <c r="A306" s="6">
        <v>4</v>
      </c>
      <c r="B306" s="7" t="s">
        <v>697</v>
      </c>
      <c r="C306" s="8" t="s">
        <v>694</v>
      </c>
      <c r="D306" s="8" t="s">
        <v>695</v>
      </c>
      <c r="E306" s="7" t="s">
        <v>698</v>
      </c>
      <c r="F306" s="8">
        <v>100</v>
      </c>
      <c r="G306" s="22"/>
      <c r="H306" s="22"/>
      <c r="I306" s="22"/>
      <c r="J306" s="22"/>
      <c r="K306" s="11" t="s">
        <v>707</v>
      </c>
      <c r="L306" s="8">
        <v>5</v>
      </c>
      <c r="M306" s="19"/>
      <c r="N306" s="19">
        <f t="shared" si="33"/>
        <v>0</v>
      </c>
      <c r="O306" s="20"/>
      <c r="P306" s="19">
        <f t="shared" si="34"/>
        <v>0</v>
      </c>
      <c r="Q306" s="19">
        <f t="shared" si="35"/>
        <v>0</v>
      </c>
    </row>
    <row r="307" spans="1:17" ht="38.25" x14ac:dyDescent="0.25">
      <c r="A307" s="6">
        <v>5</v>
      </c>
      <c r="B307" s="7" t="s">
        <v>699</v>
      </c>
      <c r="C307" s="8"/>
      <c r="D307" s="8" t="s">
        <v>695</v>
      </c>
      <c r="E307" s="7" t="s">
        <v>700</v>
      </c>
      <c r="F307" s="8">
        <v>100</v>
      </c>
      <c r="G307" s="22"/>
      <c r="H307" s="22"/>
      <c r="I307" s="22"/>
      <c r="J307" s="22"/>
      <c r="K307" s="11" t="s">
        <v>708</v>
      </c>
      <c r="L307" s="8">
        <v>20</v>
      </c>
      <c r="M307" s="19"/>
      <c r="N307" s="19">
        <f t="shared" si="33"/>
        <v>0</v>
      </c>
      <c r="O307" s="20"/>
      <c r="P307" s="19">
        <f t="shared" si="34"/>
        <v>0</v>
      </c>
      <c r="Q307" s="19">
        <f t="shared" si="35"/>
        <v>0</v>
      </c>
    </row>
    <row r="308" spans="1:17" ht="38.25" x14ac:dyDescent="0.25">
      <c r="A308" s="6">
        <v>6</v>
      </c>
      <c r="B308" s="7" t="s">
        <v>701</v>
      </c>
      <c r="C308" s="8" t="s">
        <v>694</v>
      </c>
      <c r="D308" s="8" t="s">
        <v>33</v>
      </c>
      <c r="E308" s="7">
        <v>1093859025</v>
      </c>
      <c r="F308" s="8">
        <v>100</v>
      </c>
      <c r="G308" s="22"/>
      <c r="H308" s="22"/>
      <c r="I308" s="22"/>
      <c r="J308" s="22"/>
      <c r="K308" s="11" t="s">
        <v>707</v>
      </c>
      <c r="L308" s="8">
        <v>25</v>
      </c>
      <c r="M308" s="19"/>
      <c r="N308" s="19">
        <f t="shared" si="33"/>
        <v>0</v>
      </c>
      <c r="O308" s="20"/>
      <c r="P308" s="19">
        <f t="shared" si="34"/>
        <v>0</v>
      </c>
      <c r="Q308" s="19">
        <f t="shared" si="35"/>
        <v>0</v>
      </c>
    </row>
    <row r="309" spans="1:17" ht="38.25" x14ac:dyDescent="0.25">
      <c r="A309" s="6">
        <v>7</v>
      </c>
      <c r="B309" s="7" t="s">
        <v>702</v>
      </c>
      <c r="C309" s="8" t="s">
        <v>694</v>
      </c>
      <c r="D309" s="8" t="s">
        <v>33</v>
      </c>
      <c r="E309" s="7">
        <v>1077349025</v>
      </c>
      <c r="F309" s="8">
        <v>100</v>
      </c>
      <c r="G309" s="22"/>
      <c r="H309" s="22"/>
      <c r="I309" s="22"/>
      <c r="J309" s="22"/>
      <c r="K309" s="11" t="s">
        <v>707</v>
      </c>
      <c r="L309" s="8">
        <v>5</v>
      </c>
      <c r="M309" s="19"/>
      <c r="N309" s="19">
        <f t="shared" si="33"/>
        <v>0</v>
      </c>
      <c r="O309" s="20"/>
      <c r="P309" s="19">
        <f t="shared" si="34"/>
        <v>0</v>
      </c>
      <c r="Q309" s="19">
        <f t="shared" si="35"/>
        <v>0</v>
      </c>
    </row>
    <row r="310" spans="1:17" ht="38.25" x14ac:dyDescent="0.25">
      <c r="A310" s="6">
        <v>8</v>
      </c>
      <c r="B310" s="7" t="s">
        <v>703</v>
      </c>
      <c r="C310" s="8"/>
      <c r="D310" s="8" t="s">
        <v>33</v>
      </c>
      <c r="E310" s="7">
        <v>1055540001</v>
      </c>
      <c r="F310" s="8">
        <v>100</v>
      </c>
      <c r="G310" s="22"/>
      <c r="H310" s="22"/>
      <c r="I310" s="22"/>
      <c r="J310" s="22"/>
      <c r="K310" s="11" t="s">
        <v>708</v>
      </c>
      <c r="L310" s="8">
        <v>100</v>
      </c>
      <c r="M310" s="19"/>
      <c r="N310" s="19">
        <f t="shared" si="33"/>
        <v>0</v>
      </c>
      <c r="O310" s="20"/>
      <c r="P310" s="19">
        <f t="shared" si="34"/>
        <v>0</v>
      </c>
      <c r="Q310" s="19">
        <f t="shared" si="35"/>
        <v>0</v>
      </c>
    </row>
    <row r="311" spans="1:17" ht="51" x14ac:dyDescent="0.25">
      <c r="A311" s="6">
        <v>9</v>
      </c>
      <c r="B311" s="7" t="s">
        <v>704</v>
      </c>
      <c r="C311" s="8"/>
      <c r="D311" s="8" t="s">
        <v>33</v>
      </c>
      <c r="E311" s="7">
        <v>1055590001</v>
      </c>
      <c r="F311" s="8">
        <v>100</v>
      </c>
      <c r="G311" s="22"/>
      <c r="H311" s="22"/>
      <c r="I311" s="22"/>
      <c r="J311" s="22"/>
      <c r="K311" s="11" t="s">
        <v>705</v>
      </c>
      <c r="L311" s="8">
        <v>5</v>
      </c>
      <c r="M311" s="19"/>
      <c r="N311" s="19">
        <f t="shared" si="33"/>
        <v>0</v>
      </c>
      <c r="O311" s="20"/>
      <c r="P311" s="19">
        <f t="shared" si="34"/>
        <v>0</v>
      </c>
      <c r="Q311" s="19">
        <f t="shared" si="35"/>
        <v>0</v>
      </c>
    </row>
    <row r="312" spans="1:17" ht="25.5" customHeight="1" x14ac:dyDescent="0.25">
      <c r="A312" s="48" t="s">
        <v>439</v>
      </c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23">
        <f>SUM(N303:N311)</f>
        <v>0</v>
      </c>
      <c r="O312" s="24"/>
      <c r="P312" s="23">
        <f>SUM(P303:P311)</f>
        <v>0</v>
      </c>
      <c r="Q312" s="23">
        <f>SUM(Q303:Q311)</f>
        <v>0</v>
      </c>
    </row>
  </sheetData>
  <mergeCells count="32">
    <mergeCell ref="A25:M25"/>
    <mergeCell ref="A26:Q26"/>
    <mergeCell ref="A302:Q302"/>
    <mergeCell ref="A312:M312"/>
    <mergeCell ref="A294:M294"/>
    <mergeCell ref="A45:Q45"/>
    <mergeCell ref="A199:M199"/>
    <mergeCell ref="A295:Q295"/>
    <mergeCell ref="A301:M301"/>
    <mergeCell ref="A200:Q200"/>
    <mergeCell ref="A238:M238"/>
    <mergeCell ref="A239:Q239"/>
    <mergeCell ref="A270:M270"/>
    <mergeCell ref="A271:Q271"/>
    <mergeCell ref="A287:M287"/>
    <mergeCell ref="A288:Q288"/>
    <mergeCell ref="A4:Q4"/>
    <mergeCell ref="G6:I6"/>
    <mergeCell ref="J6:J7"/>
    <mergeCell ref="A44:M44"/>
    <mergeCell ref="A3:Q3"/>
    <mergeCell ref="A6:A7"/>
    <mergeCell ref="B6:B7"/>
    <mergeCell ref="C6:F6"/>
    <mergeCell ref="K6:K7"/>
    <mergeCell ref="L6:L7"/>
    <mergeCell ref="M6:M7"/>
    <mergeCell ref="N6:N7"/>
    <mergeCell ref="O6:O7"/>
    <mergeCell ref="P6:P7"/>
    <mergeCell ref="Q6:Q7"/>
    <mergeCell ref="A9:Q9"/>
  </mergeCells>
  <hyperlinks>
    <hyperlink ref="B53" r:id="rId1" display="https://www.sigmaaldrich.com/PL/en/substance/12dibromoethane18786106934" xr:uid="{12E342D0-8EC2-424D-A546-CE35DED0443A}"/>
    <hyperlink ref="C55" r:id="rId2" display="https://commonchemistry.cas.org/detail?cas_rn=6674-22-2" xr:uid="{68913975-24F0-4BEB-8BC9-12BBF3F3FDC4}"/>
    <hyperlink ref="C56" r:id="rId3" display="https://commonchemistry.cas.org/detail?cas_rn=6674-22-2" xr:uid="{E6A9E569-027D-4B3D-A18A-CAA0440094B9}"/>
    <hyperlink ref="C60" r:id="rId4" display="https://scifinder-n.cas.org/navigate/?appId=56fd392a-bf7e-4ff2-9040-814c17c20774&amp;backKey=632c5b3b635b02638a06c26c&amp;backToPage=1&amp;contentUri=substance%2Fpt%2F24544045&amp;key=632c5b3b635b02638a06c26c&amp;metricsOrdinal=1&amp;metricsResultType=substance&amp;ordinal=1&amp;resultType=substance&amp;resultView=DETAIL&amp;sortBy=relevance&amp;sortOrder=descending&amp;state=searchDetail.substance&amp;uiContext=365&amp;uiSubContext=551&amp;uriForDetails=substance%2Fpt%2F24544045" xr:uid="{74300AED-AD50-4E50-9C85-6F4BE8C1798A}"/>
    <hyperlink ref="B97" r:id="rId5" display="https://www.sigmaaldrich.com/PL/en/substance/copperiiodide190457681654" xr:uid="{09C8CCD2-55C8-4E38-BA0C-13134AEA9474}"/>
    <hyperlink ref="B99" r:id="rId6" display="https://www.sigmaaldrich.com/PL/en/substance/diethyloxalate1461495921" xr:uid="{5B89464B-66D3-4AC6-97DF-B84AF010F4B4}"/>
    <hyperlink ref="B153" r:id="rId7" display="https://www.sigmaaldrich.com/PL/en/substance/potassiumcarbonate13821584087" xr:uid="{57095937-82B4-431B-9659-0152A2D77A28}"/>
    <hyperlink ref="B154" r:id="rId8" display="https://www.sigmaaldrich.com/PL/en/substance/potassiumiodide166007681110" xr:uid="{D73822D9-E041-4BF4-B72D-AC117B1DD453}"/>
    <hyperlink ref="C162" r:id="rId9" display="https://www.sigmaaldrich.com/PL/en/search/26628-22-8?focus=products&amp;page=1&amp;perpage=30&amp;sort=relevance&amp;term=26628-22-8&amp;type=cas_number" xr:uid="{3CE88F13-434E-48AA-9A07-700C25EADBC1}"/>
    <hyperlink ref="C163" r:id="rId10" display="https://www.sigmaaldrich.com/PL/en/search/26628-22-8?focus=products&amp;page=1&amp;perpage=30&amp;sort=relevance&amp;term=26628-22-8&amp;type=cas_number" xr:uid="{87C18FAF-7B14-49A6-B599-A44BF18B9C85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BoBla</dc:creator>
  <cp:lastModifiedBy>Socha Dorota</cp:lastModifiedBy>
  <dcterms:created xsi:type="dcterms:W3CDTF">2023-02-07T07:58:24Z</dcterms:created>
  <dcterms:modified xsi:type="dcterms:W3CDTF">2025-09-03T07:53:45Z</dcterms:modified>
</cp:coreProperties>
</file>